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1280" windowHeight="7935"/>
  </bookViews>
  <sheets>
    <sheet name="PAC I e II" sheetId="1" r:id="rId1"/>
    <sheet name="Licenciamento IBAMA" sheetId="4" r:id="rId2"/>
    <sheet name="PNTL" sheetId="5" r:id="rId3"/>
  </sheets>
  <calcPr calcId="145621"/>
</workbook>
</file>

<file path=xl/calcChain.xml><?xml version="1.0" encoding="utf-8"?>
<calcChain xmlns="http://schemas.openxmlformats.org/spreadsheetml/2006/main">
  <c r="G9" i="1" l="1"/>
  <c r="W37" i="1" l="1"/>
  <c r="W36" i="1"/>
  <c r="D75" i="1"/>
  <c r="D74" i="1"/>
  <c r="D38" i="1" l="1"/>
</calcChain>
</file>

<file path=xl/sharedStrings.xml><?xml version="1.0" encoding="utf-8"?>
<sst xmlns="http://schemas.openxmlformats.org/spreadsheetml/2006/main" count="1536" uniqueCount="855">
  <si>
    <t>RONDONIA</t>
  </si>
  <si>
    <t>TOCANTINS</t>
  </si>
  <si>
    <t>MARANHÃO</t>
  </si>
  <si>
    <t>DISTRITO FEDERAL</t>
  </si>
  <si>
    <t>BAHIA</t>
  </si>
  <si>
    <t>GOIÁS</t>
  </si>
  <si>
    <t>MATO GROSSO</t>
  </si>
  <si>
    <t>MATO GROSSO DO SUL</t>
  </si>
  <si>
    <t>MINAS GERAIS</t>
  </si>
  <si>
    <t>PARANÁ</t>
  </si>
  <si>
    <t>PIAUI</t>
  </si>
  <si>
    <t>SÃO PAULO</t>
  </si>
  <si>
    <t>Estado</t>
  </si>
  <si>
    <t>PAC</t>
  </si>
  <si>
    <t>Energia</t>
  </si>
  <si>
    <t>Transporte</t>
  </si>
  <si>
    <t>Rodovias</t>
  </si>
  <si>
    <t>Ferrovias</t>
  </si>
  <si>
    <t>Hidrovias</t>
  </si>
  <si>
    <t>Aeroportos</t>
  </si>
  <si>
    <t>Prazo para Finalização</t>
  </si>
  <si>
    <t>Usina Hidrelétrica - Batalha - GO MG</t>
  </si>
  <si>
    <t>Investimento Previsto</t>
  </si>
  <si>
    <t>Em obras - sem prazo</t>
  </si>
  <si>
    <t>Usina Hidrelétrica - Davinópolis - GO MG</t>
  </si>
  <si>
    <t>Valor não divulgado em razão da possibilidade de uso do RDC.</t>
  </si>
  <si>
    <t>Fase de projeto</t>
  </si>
  <si>
    <t>Usina Hidrelétrica - Mirador - GO</t>
  </si>
  <si>
    <t>Usina Termelétrica a Biomassa - Tropical Bioenergia - GO</t>
  </si>
  <si>
    <t>Usina Termelétrica a Biomassa - Porto das Águas - 2º Fase - GO</t>
  </si>
  <si>
    <t>Em licitação de obra</t>
  </si>
  <si>
    <t>Usina Hidrelétrica - Estreito - MA TO</t>
  </si>
  <si>
    <t>FINALIZADA</t>
  </si>
  <si>
    <t>Usina Hidrelétrica - Cachoeira - MA PI</t>
  </si>
  <si>
    <t>Usina Hidrelétrica - Castelhano - MA PI</t>
  </si>
  <si>
    <t>Usina Hidrelétrica - Estreito Parnaíba - MA PI</t>
  </si>
  <si>
    <t>Usina Hidrelétrica - Marabá - MA PA TO</t>
  </si>
  <si>
    <t>Usina Hidrelétrica - Ribeiro Gonçalves - MA PI</t>
  </si>
  <si>
    <t>Usina Termelétrica a Gás Natural - Nova Venécia 2 - MA</t>
  </si>
  <si>
    <t>Usina Termelétrica a Gás Natural - Maranhão III - MA</t>
  </si>
  <si>
    <t>Usina Hidrelétrica - Toricoejo - MT</t>
  </si>
  <si>
    <t>Usina Hidrelétrica - Colíder - MT</t>
  </si>
  <si>
    <t>Usina Hidrelétrica - São Manoel - MT PA</t>
  </si>
  <si>
    <t>Usina Hidrelétrica - Sinop - MT</t>
  </si>
  <si>
    <t>Usina Hidrelétrica - Teles Pires - MT PA</t>
  </si>
  <si>
    <t>Usina Hidrelétrica - Água Limpa - MT</t>
  </si>
  <si>
    <t>Usina Termelétrica a Biomassa - Iaco - MS</t>
  </si>
  <si>
    <t>Usina Termelétrica a Biomassa - Passa Tempo - MS</t>
  </si>
  <si>
    <t>Usina Hidrelétrica - Crenaque - MG</t>
  </si>
  <si>
    <t>Usina Hidrelétrica - Pompéu - MG</t>
  </si>
  <si>
    <t>Usina Hidrelétrica - Resplendor - MG</t>
  </si>
  <si>
    <t>Usina Hidrelétrica - São João - PR</t>
  </si>
  <si>
    <t>Usina Hidrelétrica - Telêmaco Borba - PR</t>
  </si>
  <si>
    <t>Usina Hidrelétrica - Baixo Iguaçu - PR</t>
  </si>
  <si>
    <t>Usina Hidrelétrica - Cachoeirinha - PR</t>
  </si>
  <si>
    <t>Usina Eólica - Delta do Parnaíba - PI</t>
  </si>
  <si>
    <t>Usina Eólica - Porto Salgado - PI</t>
  </si>
  <si>
    <t>Usina Eólica - Porto das Barcas - PI</t>
  </si>
  <si>
    <t>Usina Hidrelétrica - Jirau - RO</t>
  </si>
  <si>
    <t>Em operação</t>
  </si>
  <si>
    <t>Usina Hidrelétrica - Santo Antônio - RO</t>
  </si>
  <si>
    <t>Usina Termelétrica a Biomassa - Pioneiros II - SP</t>
  </si>
  <si>
    <t>Usina Termelétrica a Biomassa - Pedro Afonso - TO</t>
  </si>
  <si>
    <t>Aeroporto Vitória da Conquista - Construção de novo aeroporto</t>
  </si>
  <si>
    <r>
      <t xml:space="preserve">Trecho da Ferrovia de Integração </t>
    </r>
    <r>
      <rPr>
        <b/>
        <sz val="10"/>
        <color theme="1"/>
        <rFont val="Calibri"/>
        <family val="2"/>
        <scheme val="minor"/>
      </rPr>
      <t>Oeste Leste</t>
    </r>
    <r>
      <rPr>
        <sz val="10"/>
        <color theme="1"/>
        <rFont val="Calibri"/>
        <family val="2"/>
        <scheme val="minor"/>
      </rPr>
      <t xml:space="preserve"> - Construção Ilhéus/BA - Caetité/BA - BA</t>
    </r>
  </si>
  <si>
    <r>
      <t xml:space="preserve">Trecho da Ferrovia de Integração </t>
    </r>
    <r>
      <rPr>
        <b/>
        <sz val="10"/>
        <color theme="1"/>
        <rFont val="Calibri"/>
        <family val="2"/>
        <scheme val="minor"/>
      </rPr>
      <t xml:space="preserve">Oeste Leste </t>
    </r>
    <r>
      <rPr>
        <sz val="10"/>
        <color theme="1"/>
        <rFont val="Calibri"/>
        <family val="2"/>
        <scheme val="minor"/>
      </rPr>
      <t>- Construção Caetité/BA - Barreiras/BA - BA</t>
    </r>
  </si>
  <si>
    <t>Variante Ferroviária Camaçari/BA - Aratu/BA - BA</t>
  </si>
  <si>
    <r>
      <t>Trecho Sul da Ferrovia</t>
    </r>
    <r>
      <rPr>
        <b/>
        <sz val="10"/>
        <color theme="1"/>
        <rFont val="Calibri"/>
        <family val="2"/>
        <scheme val="minor"/>
      </rPr>
      <t xml:space="preserve"> Norte Sul</t>
    </r>
    <r>
      <rPr>
        <sz val="10"/>
        <color theme="1"/>
        <rFont val="Calibri"/>
        <family val="2"/>
        <scheme val="minor"/>
      </rPr>
      <t xml:space="preserve"> - Construção Ouro Verde/GO - Estrela D'Oeste/SP - GO MG SP</t>
    </r>
  </si>
  <si>
    <r>
      <t xml:space="preserve">Trecho Sul da Ferrovia </t>
    </r>
    <r>
      <rPr>
        <b/>
        <sz val="10"/>
        <color theme="1"/>
        <rFont val="Calibri"/>
        <family val="2"/>
        <scheme val="minor"/>
      </rPr>
      <t>Norte Sul</t>
    </r>
    <r>
      <rPr>
        <sz val="10"/>
        <color theme="1"/>
        <rFont val="Calibri"/>
        <family val="2"/>
        <scheme val="minor"/>
      </rPr>
      <t xml:space="preserve"> - Construção Palmas/TO - Anápolis/GO - GO TO</t>
    </r>
  </si>
  <si>
    <r>
      <t xml:space="preserve">Ferrovia de </t>
    </r>
    <r>
      <rPr>
        <b/>
        <sz val="10"/>
        <color theme="1"/>
        <rFont val="Calibri"/>
        <family val="2"/>
        <scheme val="minor"/>
      </rPr>
      <t>Integração do Centro-Oeste</t>
    </r>
    <r>
      <rPr>
        <sz val="10"/>
        <color theme="1"/>
        <rFont val="Calibri"/>
        <family val="2"/>
        <scheme val="minor"/>
      </rPr>
      <t xml:space="preserve"> -Campinorte/GO - Lucas do Rio Verde/MT (PIL) - GO MT</t>
    </r>
  </si>
  <si>
    <t>Projeto de Extensão da Ferrovia de Integração Centro Oeste - Lucas do Rio Verde/MT - Vilhena/RO - GO MT RO</t>
  </si>
  <si>
    <r>
      <t xml:space="preserve">Projeto de Extensão da </t>
    </r>
    <r>
      <rPr>
        <b/>
        <sz val="10"/>
        <color theme="1"/>
        <rFont val="Calibri"/>
        <family val="2"/>
        <scheme val="minor"/>
      </rPr>
      <t>Ferrovia de Integração Centro Oeste</t>
    </r>
    <r>
      <rPr>
        <sz val="10"/>
        <color theme="1"/>
        <rFont val="Calibri"/>
        <family val="2"/>
        <scheme val="minor"/>
      </rPr>
      <t xml:space="preserve"> - Lucas do Rio Verde/MT - Vilhena/RO - GO MT RO</t>
    </r>
  </si>
  <si>
    <t>?</t>
  </si>
  <si>
    <r>
      <t xml:space="preserve">Trecho Sul da </t>
    </r>
    <r>
      <rPr>
        <b/>
        <sz val="10"/>
        <color theme="1"/>
        <rFont val="Calibri"/>
        <family val="2"/>
        <scheme val="minor"/>
      </rPr>
      <t>Ferrovia Norte Sul</t>
    </r>
    <r>
      <rPr>
        <sz val="10"/>
        <color theme="1"/>
        <rFont val="Calibri"/>
        <family val="2"/>
        <scheme val="minor"/>
      </rPr>
      <t xml:space="preserve"> - Construção Anápolis/Go - Estrela D Oeste/Sp - Lote 1, 2, 3 e 4 - GO</t>
    </r>
  </si>
  <si>
    <r>
      <t xml:space="preserve">Conexão da Ferrovia </t>
    </r>
    <r>
      <rPr>
        <b/>
        <sz val="10"/>
        <color theme="1"/>
        <rFont val="Calibri"/>
        <family val="2"/>
        <scheme val="minor"/>
      </rPr>
      <t>Transnordestina</t>
    </r>
    <r>
      <rPr>
        <sz val="10"/>
        <color theme="1"/>
        <rFont val="Calibri"/>
        <family val="2"/>
        <scheme val="minor"/>
      </rPr>
      <t xml:space="preserve"> com a Ferrovia</t>
    </r>
    <r>
      <rPr>
        <b/>
        <sz val="10"/>
        <color theme="1"/>
        <rFont val="Calibri"/>
        <family val="2"/>
        <scheme val="minor"/>
      </rPr>
      <t xml:space="preserve"> NorteSul </t>
    </r>
    <r>
      <rPr>
        <sz val="10"/>
        <color theme="1"/>
        <rFont val="Calibri"/>
        <family val="2"/>
        <scheme val="minor"/>
      </rPr>
      <t>(Estudo) (Eliseu Martins/PI Estreito/MA) - MA PI</t>
    </r>
  </si>
  <si>
    <t>Extensão da Ferronorte - Rondonópolis - Cuiabá (Estudos e Projetos) - MT</t>
  </si>
  <si>
    <r>
      <t xml:space="preserve">Extensão da </t>
    </r>
    <r>
      <rPr>
        <b/>
        <sz val="10"/>
        <color theme="1"/>
        <rFont val="Calibri"/>
        <family val="2"/>
        <scheme val="minor"/>
      </rPr>
      <t>Ferronorte</t>
    </r>
    <r>
      <rPr>
        <sz val="10"/>
        <color theme="1"/>
        <rFont val="Calibri"/>
        <family val="2"/>
        <scheme val="minor"/>
      </rPr>
      <t xml:space="preserve"> - Rondonópolis - Cuiabá (Estudos e Projetos) - MT</t>
    </r>
  </si>
  <si>
    <r>
      <t xml:space="preserve">Ferrovia de Integração do </t>
    </r>
    <r>
      <rPr>
        <b/>
        <sz val="10"/>
        <color theme="1"/>
        <rFont val="Calibri"/>
        <family val="2"/>
        <scheme val="minor"/>
      </rPr>
      <t xml:space="preserve">Centro-Oeste </t>
    </r>
    <r>
      <rPr>
        <sz val="10"/>
        <color theme="1"/>
        <rFont val="Calibri"/>
        <family val="2"/>
        <scheme val="minor"/>
      </rPr>
      <t>-Campinorte/GO - Lucas do Rio Verde/MT (PIL) - GO MT</t>
    </r>
  </si>
  <si>
    <t>Corredor Ferroviário do Paraná (Maracaju - Lapa - Paranaguá) - Estudos (PIL) - MS PR</t>
  </si>
  <si>
    <t>Ferrovia Estrela d'Oeste - Panorama - Dourados (PIL) - MS S</t>
  </si>
  <si>
    <t>Trem de Alta Velocidade - Belo Horizonte - Campinas - MG SP</t>
  </si>
  <si>
    <t>Trem de Alta Velocidade - Campinas - Triangulo Mineiro - MG SP</t>
  </si>
  <si>
    <t>Extensão da Ferrovia Norte-Sul - Panorama/SP - Rio Grande/RS - PR RS SC SP</t>
  </si>
  <si>
    <t>Trem de Alta Velocidade - Curitiba - São Paulo - PR SP</t>
  </si>
  <si>
    <t>Ferrovia Nova Transnordestina - CE PE PI</t>
  </si>
  <si>
    <t>Ferrovia Nova Transnordestina - Trindade - Eliseu Martins - PE PI</t>
  </si>
  <si>
    <t>Contorno e Pátio Ferroviário de Araraquara - SP</t>
  </si>
  <si>
    <t>Corredor do rio São Francisco - Estudos e projetos de terminais de carga - BA MG PE</t>
  </si>
  <si>
    <t>$6.500.000,00</t>
  </si>
  <si>
    <t>Estudos Hidroviários do corredor do rio Parnaíba - MA PI</t>
  </si>
  <si>
    <t>Corredor do rio Paraguai - Estudos e projetos de terminais de carga - MS MT</t>
  </si>
  <si>
    <t>Corredor do rio Paraguai - Dragagem e sinalização - PNMH - MS MT</t>
  </si>
  <si>
    <t>Corredor do rio Tapajós - Dragagem e derrocamento - PNMH - MT PA</t>
  </si>
  <si>
    <t>Corredor do rio Paraguai - Dragagem de manutenção - Cáceres até barra norte da ilha do Taimã - MT</t>
  </si>
  <si>
    <t>orredor do rio Tapajós - Estudos e projetos de terminais de carga - MT PA</t>
  </si>
  <si>
    <t>Corredor do rio Paraguai - dragagem Passo do Jacaré - MS</t>
  </si>
  <si>
    <t>Corredor do rio Paraná - Dragagem e sinalização - PNMH - GO MG MS PR SP</t>
  </si>
  <si>
    <t>Corredor do rio Paraná - Sinalização - GO MG MS PR SP</t>
  </si>
  <si>
    <t>Corredor do rio Madeira - Dragagem de Manutenção - Trecho Porto Velho até Itacoatiara - AM RO</t>
  </si>
  <si>
    <t>Corredor do rio Madeira - Dragagem e sinalização - PNMH - AM RO</t>
  </si>
  <si>
    <t xml:space="preserve">Corredor do rio Madeira - Obras de melhoria no porto de Porto Velho/RO - </t>
  </si>
  <si>
    <t>Corredor do rio Madeira - Recuperação da Sinalização - AM RO</t>
  </si>
  <si>
    <t>Estudos e projetos - terminais hidroviários - Cabixi - RO</t>
  </si>
  <si>
    <t>Estudos e projetos - terminais hidroviários - Costa Marques - RO</t>
  </si>
  <si>
    <t>Estudos e projetos - terminais hidroviários - Machadinho do Oeste - RO</t>
  </si>
  <si>
    <t>Estudos e projetos - terminais hidroviários - Pimenteiras do Oeste - RO</t>
  </si>
  <si>
    <t>Implantação de terminais hidroviários - Guajará Mirim - RO</t>
  </si>
  <si>
    <t>Hidrovia do Tietê - SP</t>
  </si>
  <si>
    <t>BR-101/BA - Duplicação Eunápolis - Entroncamento BR-418 - BA</t>
  </si>
  <si>
    <t>BR-101/NE - Trecho BA Duplicação Divisa SE/BA - Feira de Santana - BA</t>
  </si>
  <si>
    <t>BR-116/BA - Adequação - Divisa PE/BA - Feira de Santana - BA</t>
  </si>
  <si>
    <t>R-135/PI/BA/MG - Trecho BA -Construção - BA</t>
  </si>
  <si>
    <t>BR-235/BA - Construção Div SE/BA - Div BA/PI - Div. PE/BA (km 357,4) - Barragem (km 471,1) - BA</t>
  </si>
  <si>
    <t>BR-235/BA - Construção Div SE/BA - Div BA/PI - Div. SE/BA (km 0) - Canché (km 159,6) - BA</t>
  </si>
  <si>
    <t>BR-235/BA - Construção Div SE/BA - Div BA/PI - Nova Remanso (km 537) - Div. BA/PI (km 663,6) - BA</t>
  </si>
  <si>
    <t>3a Etapa de Concessões de Rodovias Federais - BR-040/DF/GO/MG - Brasília/DF - Juiz de Fora/MG - DF GO MG</t>
  </si>
  <si>
    <t>BR-060/GO - Duplicação - Goiânia - Jataí - GO</t>
  </si>
  <si>
    <t>BR-080/GO - Construção - Nova Iguaçu - Km 306,2 - Lote 02 - GO</t>
  </si>
  <si>
    <t>BR-080/GO - Construção e Pavimentação (Uruaçu - Luiz Alves - lotes 1 e 3) - GO</t>
  </si>
  <si>
    <t>BR-153/GO - Adequação - Travessia urbana de Anápolis/Viaduto DAIA - GO</t>
  </si>
  <si>
    <t>BR-153/GO - Adequação - Aparecida de Goiânia - Itumbiara (Div. GO/MG) - Obras Remanescentes e Ponte sobre Rio Paranaíba - GO</t>
  </si>
  <si>
    <t>R-135/MA - Duplicação Estiva - Bacabeira - MA</t>
  </si>
  <si>
    <t>BR-135/MA - Duplicação Anjo da Guarda Porto de Itaqui - MA</t>
  </si>
  <si>
    <t>BR-135/MA - Duplicação Bacabeira - Miranda do Norte - MA</t>
  </si>
  <si>
    <t>BR-080/MT - Construção e Pavimentação - Div GO/MT - Entr BR-158, incluindo Ponte Sobre o Rio das Mortes - MT</t>
  </si>
  <si>
    <t>BR-158/MT Subtrecho Area indígena - Km 201 - Alô Brasil (km 330): - MT</t>
  </si>
  <si>
    <t>BR-158/MT Subtrecho Divisa PA/MT - km 69 - Lote 01, 02 e 03 - MT</t>
  </si>
  <si>
    <t>BR-163-364/MT Duplicação Rondonópolis - Cuiabá - Posto Gil - MT</t>
  </si>
  <si>
    <t>BR-174/MT - Construção Castanheira - Colniza - MT</t>
  </si>
  <si>
    <t>BR-242/MT - Construção - Subtrecho Querência - Sorriso - MT</t>
  </si>
  <si>
    <t>BR-364/MT - Construção - Contorno Norte de Cuiabá - MT</t>
  </si>
  <si>
    <t>BR-262/MS - Construção Anel Rodoviário de Campo Grande - MS</t>
  </si>
  <si>
    <t>BR-262/MS/SP - Construção de Ponte sobre rio Paraná - MS SP</t>
  </si>
  <si>
    <t>BR-365/MG - Duplicação - Subtrecho Trevão - Uberlândia - MG</t>
  </si>
  <si>
    <t>BR-040-262/MG - Construção do Contorno Sul do Anel Rodoviário de Belo Horizonte (Betim-Nova Lima) - MG</t>
  </si>
  <si>
    <t>BR-040-381/MG - Projeto do Contorno Norte do Anel Rodoviário de Belo Horizonte (Betim-Ravena) - MG</t>
  </si>
  <si>
    <t>BR-040/262/381/MG - Adequação de Capacidade do Anel Rodoviário de Belo Horizonte (trecho atual) - MG</t>
  </si>
  <si>
    <t>R-050/MG - Duplicação Araguari - Divisa MG/GO - MG</t>
  </si>
  <si>
    <t>BR-135/MG - Montes Claros - Ent. Br-040 - Lote 3 - Obras Complementares - MG</t>
  </si>
  <si>
    <t>BR-153/PR - Construção Alto do Amparo (Entr. BR-376) - Entr. BR-373 - PR</t>
  </si>
  <si>
    <t>BR-158/PR - Construção Campo Mourão - Palmital - PR</t>
  </si>
  <si>
    <t>BR-163/PR - Adequação de Capacidade Cascavel - Marechal Cândido Rondon - Guaíra - PR</t>
  </si>
  <si>
    <t>BR-163/PR - Adequação Entr. BR-277 (Cascavel) - Marmelândia - PR</t>
  </si>
  <si>
    <t>BR-135/PI- Pavimentação Subtrecho - Bertolínea - Eliseu Martins - PI</t>
  </si>
  <si>
    <t>BR-319/RO - Construção Contorno Norte de Porto Velho - RO</t>
  </si>
  <si>
    <t>BR-364/RO - Adequação Travessia Urbana de Candeias do Jamari - RO</t>
  </si>
  <si>
    <t>BR-364/RO - Construção Ponte sobre o Rio Madeira em Abunã - RO</t>
  </si>
  <si>
    <t>BR-364/RO - Construção Travessia Urbana de Ouro Preto do Oeste - RO</t>
  </si>
  <si>
    <t>BR-364/RO - Construção Travessia Urbana de Presidente Médici - RO</t>
  </si>
  <si>
    <t>BR-364/RO - Travessia de Porto Velho -Vias Marginais - RO</t>
  </si>
  <si>
    <t>BR-364/RO- Adequação de Capacidade - Travessia Urbana de Vilhena - RO</t>
  </si>
  <si>
    <t>BR-429/RO - Construção Alvorada D`Oeste - São Miguel - Lote 01 - RO</t>
  </si>
  <si>
    <t>BR-429/RO - Construção Presidente Médici - Costa Marques - RO</t>
  </si>
  <si>
    <t>BR-116/SP - Rodoanel de SP - Trecho Norte - SP</t>
  </si>
  <si>
    <t>BR-153/SP - Travessia Urbana de São José do Rio Preto - SP</t>
  </si>
  <si>
    <t>BR-101/SP - Adequação Divisa RJ/SP - Ubatuba - SP</t>
  </si>
  <si>
    <t>BR-242/TO - Construção Taguatinga - Peixe - Lote 2, 4 e 5 - TO</t>
  </si>
  <si>
    <t>BR-153/PA/TO - Construção - Ponte sobre o Rio Araguaia (Xambioá) e acessos - TO</t>
  </si>
  <si>
    <t>Portos</t>
  </si>
  <si>
    <t>Itaqui - Construção do Berço 108 - Terminal de Granéis Líquidos - MA</t>
  </si>
  <si>
    <t>Porto de Itaqui - Construção do Berço 100, Alargamento do Cais Sul e Ampliação do Porto - MA</t>
  </si>
  <si>
    <t>EGRAM - Itaqui/MA - MA</t>
  </si>
  <si>
    <t>Porto de Paranaguá - Dragagem de Aprofundamento - PR</t>
  </si>
  <si>
    <t>Porto de Luis Correia - Projeto da Dragagem de aprofundamento - PI</t>
  </si>
  <si>
    <t>Luis Correia - Conclusão da Construção do Porto - PI</t>
  </si>
  <si>
    <t>Porto de Santos - Alinhamento do Cais de Outerinhos - SP</t>
  </si>
  <si>
    <t>Geração de Energia Elétrica</t>
  </si>
  <si>
    <t>Transmissão de Energia Elétrica</t>
  </si>
  <si>
    <t>Interligação N-NE/N-SE - LT 500 kV Barreiras II - Rio das Éguas - Luziânia - Pirapora 2 - BA GO MG</t>
  </si>
  <si>
    <t>Interligação N-NE/N-SE - LT 500 kV Miracema - Gilbués II - Barreiras II - Bom Jesus da Lapa II - Ibicoara - Sapeaçú - BA PI TO</t>
  </si>
  <si>
    <t>LT 230 kV Camaçari IV - Pirajá - Pituaçu e Sapeaçu - Santo Antônio de Jesus  - BA</t>
  </si>
  <si>
    <t>LT 230 kV Eunápolis - Teixeira de Freitas II, C1 e C2 - BA</t>
  </si>
  <si>
    <t>LT 230 kV Funil - Itapebi - BA</t>
  </si>
  <si>
    <t>LT 230 kV Igaporã - Bom Jesus da Lapa II - BA</t>
  </si>
  <si>
    <t>LT 230 kV Irecê - Morro do Chapéu - BA</t>
  </si>
  <si>
    <t>Interligação Belo Monte - GO MG MT PA</t>
  </si>
  <si>
    <t>nterligação Tapajós - SE - GO MT PA SP</t>
  </si>
  <si>
    <t>Interligação Teles Pires (Ribeirãzinho - Marimbondo II) - GO MG MT SP</t>
  </si>
  <si>
    <t>LT 230 kV Pirineus - Xavantes II - GO</t>
  </si>
  <si>
    <t>LT 230 kV Serra da Mesa - Niquelândia - Barro Alto - GO</t>
  </si>
  <si>
    <t>LT 230 kV Trindade - Carajás - GO</t>
  </si>
  <si>
    <t>LT 230 kV Trindade - Xavantes - GO</t>
  </si>
  <si>
    <t>LT 500 kV Rio Verde Norte - Trindade - GO</t>
  </si>
  <si>
    <t>SE Luziânia 500/138 kV - GO</t>
  </si>
  <si>
    <t>SE Niquelândia 230/69 kV - GO</t>
  </si>
  <si>
    <t>LT 230 kV São Luís II - São Luís III, C2 - MA</t>
  </si>
  <si>
    <t>LT 500 kV Presidente Dutra - Teresina II, C3 e LT 500 kV Teresina II - Sobral III, C3 - CE MA PI</t>
  </si>
  <si>
    <t>LT Açailandia - Miranda II - MA</t>
  </si>
  <si>
    <t>Interligação N-CO III ( Porto Velho - Jauru) - MT RO</t>
  </si>
  <si>
    <t>Interligação Teles Pires C1 e C2 (Paranaíta - Ribeirãozinho) - MT</t>
  </si>
  <si>
    <t>Interligação Teles Pires C3 (Paranaíta - Cláudia - Paranatinga - Ribeirãzinho) - MT</t>
  </si>
  <si>
    <t>SE Nobres 230/138 kV - MT</t>
  </si>
  <si>
    <t>LT 230 kV Corumbá - Anastácio, CD - MS</t>
  </si>
  <si>
    <t>SE Sidrolândia 230/138 kV</t>
  </si>
  <si>
    <t>LT 230 kV Mesquita - Timóteo C2 - MG</t>
  </si>
  <si>
    <t>LT 500 kV Bom Despacho 3 - Ouro Preto 2 - MG</t>
  </si>
  <si>
    <t>LT 500 kV Marimbondo 2 - Assis - MG SP</t>
  </si>
  <si>
    <t>LT 500 kV Mesquita - Viana - ES MG</t>
  </si>
  <si>
    <t>Reforços na Região Sudeste - LT 500 kV Estreito - Itabirito II - MG</t>
  </si>
  <si>
    <t>Reforços na Região Sudeste - SE São Gotardo 2 345 kV</t>
  </si>
  <si>
    <t>SE Itabirito 500/345 kV - MG</t>
  </si>
  <si>
    <t>SE Sete Lagoas 4 345/138 kV - MG</t>
  </si>
  <si>
    <t>Interligação S-SE - LT 230 kV Foz do Chopim - Salto Osório C2 e CS</t>
  </si>
  <si>
    <t>Interligação S-SE - LT 230 kV Londrina - Figueira C2 e CS</t>
  </si>
  <si>
    <t>LT 230 kV Assis - Londrina, C2 - PR SP</t>
  </si>
  <si>
    <t>LT 230 kV Cascavel do Oeste - Umuarama - PR</t>
  </si>
  <si>
    <t>LT 230 kv Cascavel Oeste - Cascavel Norte, C2 - PR</t>
  </si>
  <si>
    <t>LT 230 kV Curitiba - Joinville Norte - PR SC</t>
  </si>
  <si>
    <t>LT 230 kV Umuarama - Guaíra - PR</t>
  </si>
  <si>
    <t>LT 500kV Itatiba - Bateias - PR SP</t>
  </si>
  <si>
    <t>LT 525 kV Salto Santiago - Itá - Nova Santa Rita C2, CS - PR RS SC</t>
  </si>
  <si>
    <t>LT 230 kV Teresina II - Teresina III CD - PI</t>
  </si>
  <si>
    <t>LT 500kV Gilbués - São João do Piauí II - PI</t>
  </si>
  <si>
    <t>LT 500kV São João do Piauí - Milagres, C2 e LT 500kV Luiz Gonzaga - Milagres II, C2 - CE PE PI</t>
  </si>
  <si>
    <t>LT 230 kV Assis - Paraguaçú Paulista II, CD - SP</t>
  </si>
  <si>
    <t>LT 345 kV Tijuco Preto - Itapeti - Nordeste - SP</t>
  </si>
  <si>
    <t>LT 500 kV Araraquara 2 - Taubaté - SP</t>
  </si>
  <si>
    <t>LT 500 kV Taubaté - Nova Iguaçu - RJ SP</t>
  </si>
  <si>
    <t>SE Cerquilho III 230/138 kV - SP</t>
  </si>
  <si>
    <t>SE Piracicaba 440/138/13,8 kV - SP</t>
  </si>
  <si>
    <t>LT 500KV Tucuruí II - Itacaiúnas e LT 500KV Itacaiúnas - Colinas - PA TO</t>
  </si>
  <si>
    <t>LT 500KV Xingu - Parauapebas, C1 e C2 e LT 500KV Parauapebas - Miracema, C1 e C2 - PA TO</t>
  </si>
  <si>
    <t>Implantação, Ampliação ou Melhoria de Sistemas Públicos de Esgotamento Sanitário em Municípios das Bacias do São Francisco e Parnaíba - AL BA MA MG PE PI SE</t>
  </si>
  <si>
    <t>Água e Luz para Todos</t>
  </si>
  <si>
    <t>Recursos Hídricos</t>
  </si>
  <si>
    <t>Recuperação e Controle de Processos Erosivos - AL BA CE MA MG PE PI SE TO</t>
  </si>
  <si>
    <t>Adutora do Algodão - 2ª Etapa - BA</t>
  </si>
  <si>
    <t>Ampliação do SAA Andorinha - BA</t>
  </si>
  <si>
    <t>Barragem Baraúnas - BA</t>
  </si>
  <si>
    <t>Barragem Inhobim - Projeto - BA</t>
  </si>
  <si>
    <t>Perímetro de Irrigação Barragem do Imburuçu - Projeto - GO</t>
  </si>
  <si>
    <t>Perímetro de Irrigação Flores de Goiás - GO</t>
  </si>
  <si>
    <t>Perímetro de Irrigação Luís Alves do Araguaia - Fase B e C - GO</t>
  </si>
  <si>
    <t>Sistema Adutor João Leite - GO</t>
  </si>
  <si>
    <t>Perímetro de Irrigação Baixada Maranhense - Projeto - MA</t>
  </si>
  <si>
    <t>Perímetro de Irrigação Boa Esperança/Rio Balseiro - Projeto - MA</t>
  </si>
  <si>
    <t>Perímetro de Irrigação Tabuleiro São Bernardo - MA</t>
  </si>
  <si>
    <t>Perímetro de Irrigação Várzea de Flores - MA</t>
  </si>
  <si>
    <t>Perímetro de Irrigação Jonas Pinheiro - MT</t>
  </si>
  <si>
    <t>Perímetro de Irrigação Itamaraty II - MS</t>
  </si>
  <si>
    <t>Perímetro de Irrigação Gorutuba - MG</t>
  </si>
  <si>
    <t>Perímetro de Irrigação Jaíba - PAC 2 - MG</t>
  </si>
  <si>
    <t>Perímetro de Irrigação Marrecas-Jenipapo - PI</t>
  </si>
  <si>
    <t>Perímetro de Irrigação Platôs de Guadalupe - Etapa II e III - PI</t>
  </si>
  <si>
    <t>Perímetro de Irrigação Salinas - Projeto - PI</t>
  </si>
  <si>
    <t>Perímetro de Irrigação Tabuleiros Litorâneos - Etapa II - PI</t>
  </si>
  <si>
    <t>Perímetro de Irrigação Rio Formoso do Araguaia - TO</t>
  </si>
  <si>
    <t>Perímetro de Irrigação Sampaio - TO</t>
  </si>
  <si>
    <t>Licenciamento Ibama</t>
  </si>
  <si>
    <t>Stataus</t>
  </si>
  <si>
    <t>Contorno Ferroviário de Candeias</t>
  </si>
  <si>
    <t>LP</t>
  </si>
  <si>
    <t>Contorno Ferroviário de Dias D´Ávila</t>
  </si>
  <si>
    <t>TR</t>
  </si>
  <si>
    <t>Contorno Ferroviário de Santo Amaro</t>
  </si>
  <si>
    <t>DNIT - Contorno Ferroviário de Camaçari</t>
  </si>
  <si>
    <t>LI</t>
  </si>
  <si>
    <t>DNIT - Contorno Ferroviário de São Félix e Cachoeira</t>
  </si>
  <si>
    <t>VALEC - Ferrovia de Integração Oeste Leste da Bahia (EF-334)</t>
  </si>
  <si>
    <t>VALEC - Ferrovia Norte-Sul - Trecho Goiânia - Brasília</t>
  </si>
  <si>
    <t>Ferrovia Centro Atlântica - Ampliação Fosfatados</t>
  </si>
  <si>
    <t>VALEC - Ferrovia EF 354 Uruaçu/GO - Vilhena/RO</t>
  </si>
  <si>
    <t>Ferrovia Norte Sul - Extensão de Ouro Verde / GO até Estrela D`Oeste - Fernandópolis</t>
  </si>
  <si>
    <t>Ferrovia Açailândia/MA – Barcarena/PA</t>
  </si>
  <si>
    <t>Ferrovia Transnordestina - CFN - Regularização da malha viária</t>
  </si>
  <si>
    <t>vALEC - Conexão da Ferrovia Transnordestina com a Ferrovia Norte-Sul</t>
  </si>
  <si>
    <t>ALL - Ramal Ferroviário de Rondonópolis</t>
  </si>
  <si>
    <t>VALEC - Estrada de Ferro Paraná - Oeste Ferroeste</t>
  </si>
  <si>
    <t>Contorno Ferroviário de Formiga-MG</t>
  </si>
  <si>
    <t>Contorno Ferroviário de Patrocínio-MG</t>
  </si>
  <si>
    <t>Contorno Ferroviário de Santo Antônio no Monte</t>
  </si>
  <si>
    <t>MRS - P1- 07 - Ramal Ferroviário Definitivo da VSB</t>
  </si>
  <si>
    <t>VALE - Estrada de Ferro Vitória Minas - Ramal Ferroviário Mina Apolo</t>
  </si>
  <si>
    <t>VALE - Ramal Ferroviário Serpentina Itabiritos</t>
  </si>
  <si>
    <t>DNIT - Contorno Ferroviário de Apucarana - PR - Ferrovia EF-481 - Entr. Londrina/Maringá - Ponta Grossa/PR</t>
  </si>
  <si>
    <t>Paranaguá - Pontal do Paraná</t>
  </si>
  <si>
    <t>Projeto Ferroviário Trecho Mairinque (SP) / Rio Grande (RS)</t>
  </si>
  <si>
    <t xml:space="preserve">Ferrovia Transnordestina - Trecho Trindade - Elizeu Martins </t>
  </si>
  <si>
    <t>ALEC - Conexão da Ferrovia Transnordestina com a Ferrovia Norte-Sul</t>
  </si>
  <si>
    <t>VALEC - Conexão da Ferrovia Transnordestina com a Ferrovia Norte-Sul</t>
  </si>
  <si>
    <t>Status</t>
  </si>
  <si>
    <t>Hidrovia do Rio São Francisco: Melhoria do trecho a jusante da Barragem de Sobradinho (Juazeiro/BA - Petrolina/PE)</t>
  </si>
  <si>
    <t>LO</t>
  </si>
  <si>
    <t>Hidrovia do Rio São Francisco: Trecho a jusante da Barragem de Sobradinho-Juazeiro/Petrolina - Projeto de Melhoria</t>
  </si>
  <si>
    <t>Hidrovia do São Francisco</t>
  </si>
  <si>
    <t>Hidrovia do Rio Parnaíba: Estudos de Viabilidade e Projeto Básico</t>
  </si>
  <si>
    <t>Hidrovia do Rio Paraná: Trecho entre Guaíra e a UHE Sérgio Mota</t>
  </si>
  <si>
    <t>Hidrovia do Rio Parnaíba: Eclusa da Barragem Boa Esperança</t>
  </si>
  <si>
    <t>Hidrovia do Rio Araguaia: Dragagem e Derrocamento</t>
  </si>
  <si>
    <t>Linhas de Transmissão</t>
  </si>
  <si>
    <t>LT 500 kV Miracema-Sapeaçu</t>
  </si>
  <si>
    <t>LT 500kV Barreiras II - Rio das Éguas - Luziânia - Pirapora 2</t>
  </si>
  <si>
    <t>LT 500kV Barreiras II - Rio das Éguas - Luziânia - Pirapora 2 - BA, GO, MG</t>
  </si>
  <si>
    <t>LT 500 kV Miracema-Sapeaçu - BA, MA, PI, TO</t>
  </si>
  <si>
    <t>LT 69kV Juazeiro II-Petrolina - BA, PE</t>
  </si>
  <si>
    <t>LT Brasília Sul - Samambaia 1 e 2</t>
  </si>
  <si>
    <t>LT Barro Alto - Brasília Sul</t>
  </si>
  <si>
    <t>LT Brasília Geral - Xavantes</t>
  </si>
  <si>
    <t>LT Bandeirantes</t>
  </si>
  <si>
    <t xml:space="preserve">LT Itumbiara </t>
  </si>
  <si>
    <t>LT Itumbiara</t>
  </si>
  <si>
    <t>LT Rio Verde</t>
  </si>
  <si>
    <t>LT 500kV Luziânia Brasília Leste C1 e C2</t>
  </si>
  <si>
    <t>LT Povoado Atins</t>
  </si>
  <si>
    <t>LT 500 kV Presidente Dutra - Teresina II - Sobral III</t>
  </si>
  <si>
    <t>LT Vila Rica - Santana do Araguaia</t>
  </si>
  <si>
    <t>Linha de Transmissão Rural na tensão de 34,5 kV</t>
  </si>
  <si>
    <t>LT SE Presidente Epitácio - SE Bataguassu</t>
  </si>
  <si>
    <t>MARECHAL RONDON TRANSMISSORA DE ENERGIA S.A</t>
  </si>
  <si>
    <t>Sistema Interligado Eletrosul - 2º Subgrupo - Dourado</t>
  </si>
  <si>
    <t>Linha de Transmissão em 500 kV Marimbondo II-Assis</t>
  </si>
  <si>
    <t>LT Adrianópolis - Itutinga 1 e 2, Poços de Caldas</t>
  </si>
  <si>
    <t>LT Cachoeira Paulista - Itajubá</t>
  </si>
  <si>
    <t>LT Campinas - Poços de Caldas</t>
  </si>
  <si>
    <t>LT Furnas - Luiz Carlos Barreto</t>
  </si>
  <si>
    <t>LT Itumbiara - Cachoeira Dourada, Rio Verde 1 e 2</t>
  </si>
  <si>
    <t>LT Luiz Carlos Barreto - Poços de Caldas 1 e 2; Mascarenha de Moraes</t>
  </si>
  <si>
    <t>LT Eletrodo de Terra - Foz do Iguaçu, LT Foz do Iguaçu - Ivaiporã I-II-III, LT Foz do Iguaçu - Ibiuna</t>
  </si>
  <si>
    <t>Sistema de Transmissão composto pelas LT's: Itatiba-Bateias; Araraquara II-Itatiba e Araraquara II-Fernão Dias e Subestações: Santa Bárbara do Oeste, Itatiba e Fernão Dias.</t>
  </si>
  <si>
    <t>Sistema Interligado Eletrosul - 1° Subgrupo - Araucária e 2º Subgrupo Dourado</t>
  </si>
  <si>
    <t>LT 500 kV São João do Piauí - Milagres II - Luiz Gonzaga</t>
  </si>
  <si>
    <t>LT SE Alvorada - SE Porangatu</t>
  </si>
  <si>
    <t>LT Xambioá - São Geraldo</t>
  </si>
  <si>
    <t>LT 500 kV Tucurui - Itacaiúnas - Colinas</t>
  </si>
  <si>
    <t>LT 500 kV Xingu - Parauapebas - Miracema; Parauapebas - Itacaiúnas</t>
  </si>
  <si>
    <t>Porto de Aratu - regularização</t>
  </si>
  <si>
    <t>Porto de Ilhéus - ampliação</t>
  </si>
  <si>
    <t>PORTO E AEROPORTO BAHIA EM DESENVOLVIMENTO - COMPLEXO MULTIMODAL ARCAPORT</t>
  </si>
  <si>
    <t>Terminal da Braskem - construção de cais/pier e dragagem</t>
  </si>
  <si>
    <t>Terminal de Barcaças Belmonte</t>
  </si>
  <si>
    <t>Terminal de Madre de Deus - Pier e Dolfim de Atracação</t>
  </si>
  <si>
    <t>Terminal Privativo Braskem Aratu</t>
  </si>
  <si>
    <t>Atracadouro da Fazenda Água Santa</t>
  </si>
  <si>
    <t>Terminal de Transbordo hidroviário Louis Dreyfus</t>
  </si>
  <si>
    <t>Atracadouro de Cargas do Centro de Lançamento de Alcântara e Via de Acesso</t>
  </si>
  <si>
    <t>Porto Fluvial Barraco Vermelho</t>
  </si>
  <si>
    <t>Cais de Atracação - Porto Saladeiro</t>
  </si>
  <si>
    <t>INSTALAÇÃO PORTUÁRIA PUBLICA DE PEQUENO PORTE IP4</t>
  </si>
  <si>
    <t>MTRANSMINAS PORTO</t>
  </si>
  <si>
    <t>Porto Ísis Navegação e Serviços Portuários Ltda.</t>
  </si>
  <si>
    <t>Regularização do Porto de Gregório Curvo</t>
  </si>
  <si>
    <t>Terminal Fluvial Multimodal da Granel Química - Ampliação</t>
  </si>
  <si>
    <t>Derrocagem do Maciço Rochoso - Porto de Paranguá</t>
  </si>
  <si>
    <t>Novo Porto Terminais Portuários e Logística</t>
  </si>
  <si>
    <t>Porto de Paranaguá - ampliaçâo</t>
  </si>
  <si>
    <t>Terminal de Conteineres de Paranaguá - TCP</t>
  </si>
  <si>
    <t>Terminal Portuário da Ponta do Félix</t>
  </si>
  <si>
    <t>Terminal Portuario Pontal do Paraná - Canal Galheta</t>
  </si>
  <si>
    <t>Porto de Luis Corrêia</t>
  </si>
  <si>
    <t>Centro Portuário Ind. Naval Offshore de Santos</t>
  </si>
  <si>
    <t>Porto de São Sebastião: Ampliação</t>
  </si>
  <si>
    <t>Porto de Santos - Melhoria da Infra-estrutura</t>
  </si>
  <si>
    <t>Projeto de Expansão - Novo Berço de Atracação do Terminal Marítimo da Ultrafértil S.A</t>
  </si>
  <si>
    <t>Terminal de Regaseificação de GNL - Pallipes</t>
  </si>
  <si>
    <t>Terminal Eldorado Brasil</t>
  </si>
  <si>
    <t>Terminal Marítimo da Alemoa</t>
  </si>
  <si>
    <t>Terminal Portuário Multiuso - DEICMAR</t>
  </si>
  <si>
    <t>BR 101 BA - Regularização e Duplicação</t>
  </si>
  <si>
    <t>BR 235 BA - Trecho Div. SE/BA - Div. BA/PI - Subtrecho Div. SE/BA - En</t>
  </si>
  <si>
    <t>BR 135 BA - Trecho divisa BA/MG - Subtrecho divisa PI/BA - Trecho São Desidério - Correntina -  Trecho divisa MG/BA - Entronc. BR 040 (B)/262/381 - Subtrecho divisa MG/BA - Itacambi/MG, segmento Km 0,0 a 137,4</t>
  </si>
  <si>
    <t xml:space="preserve">BR 324 - Subtrecho Entroncamento BR 116 e BA 502/503 (Feira de Santana) - Salvador - </t>
  </si>
  <si>
    <t>BR-020/BA ENTR BR-135(B) - DIV BA/PI</t>
  </si>
  <si>
    <t>BR-030/BA Boa Nova – Entr. BA-964 (P/Maraú) - Cocos - Carinhanha(Início Trav. Rio São Francisico)</t>
  </si>
  <si>
    <t>BR-116/BA - Regularização Ambiental -  Subtrecho Entroncamento BR 324 e BA 502/503 (Feira de Santana - Salvador) - Divisa BA/MG - ENTR BR-349 (P/TEOFILÂNDIA) - ACESSO CONTORNO DE FEIRA DE SANTANA - Div. PE/BA (Ibó) - Entr. BR-324(B)/BA-502/503(Feira de Santana)</t>
  </si>
  <si>
    <t>BR-040 -Trecho divisa DF/GO - Luziânia/ GO -  (ENTR BR-050(A)/251/DF-001/003 (BRASILIA) - ENTR. ANT. UNIÃO E INDÚSTRIA (BARREIRA DO TRIUNFO)</t>
  </si>
  <si>
    <t>BR-070 - Trecho Divisa DF/GO - Águas Lindas de Goiás</t>
  </si>
  <si>
    <t>BR 050 Goiás - Minas Gerais - Regularização e Duplicação</t>
  </si>
  <si>
    <t>BR 153 - Trecho Porangatu - Anápolis</t>
  </si>
  <si>
    <t>BR 158/GO - Duplicação, adequação de capacidade e restauração - trecho Aragarças - Piranhas</t>
  </si>
  <si>
    <t>Acesso Rodoviario ligando o Povoado Todo Dia a BR 222</t>
  </si>
  <si>
    <t>BR 226 - Trecho Barra do Corda - Porto Franco/MA - Reserva Indígena Canabrava;  entre BR-316(B) (início do contorno de Timon) - KM 100 (Início Pavimentação) e Alteração do traçado da BR-316(km 609,4 - 620,9)</t>
  </si>
  <si>
    <t>BR-330/PI DIV MA/PI (RIO PARNAÍBA) - ENTR BR-135(A)/235(A) (BOM JESUS)</t>
  </si>
  <si>
    <t>BR-330/PI div MA/PI (Rio Parnaíba) - entre BR-135(A)/235(A) (Bom Jesus)</t>
  </si>
  <si>
    <t>BR-402/MA entre MA-225 (Sobradinho) - div MA/PI (Ponte do Jandira - Rio Parnaíba)</t>
  </si>
  <si>
    <t>Rodovia MA - 280 trecho  montes altos - sitio novo</t>
  </si>
  <si>
    <t>BR 158 MT - Segmento: km 444,9 - 462,8 - Subtrecho Divisa MT/PA - Entroncamento BR 242 MT - Acesso à Aldeia Indígena Capoto - Jarina</t>
  </si>
  <si>
    <t>BR 364 - Trecho MT</t>
  </si>
  <si>
    <t>BR-070/MT - Div.GO/MT - Front. Brasil/Bolívia; BR-158/GO - Entr. BR-070(A) (Div.MT/GO)(Aragarças) - Div. GO/MS (P/Cassilândia) - Entr MT-446 (Colônia Merure) - Entr MT-453(A)</t>
  </si>
  <si>
    <t>BR-080/MT - Entr. BR-158 (Ribeirão Cascalheira) - Divisa MT/GO (Luis Alves)</t>
  </si>
  <si>
    <t>BR-163/MT - Regularização e Duplicação</t>
  </si>
  <si>
    <t>BR-174/MT     Regularização Ambiental</t>
  </si>
  <si>
    <t>BR-364/MT - Regularização Ambiental</t>
  </si>
  <si>
    <t>MT 235 - Terra Indígena Utiariti: pavimentação</t>
  </si>
  <si>
    <t>TO-500 Travessia da Ilha do Bananal</t>
  </si>
  <si>
    <t>BR 163/MS - Lote 06 - Regularização e Duplicação</t>
  </si>
  <si>
    <t>BR 262 MS - Trecho divisa SP/MS - Fronteira do Brasil - Bolívia - Subtrecho entronc. BR 429 - Fronteira Brasil - Bolívia, segmento Km 487,6 - Km 772,5</t>
  </si>
  <si>
    <t xml:space="preserve">BR 262 MS - Trecho Miranda - Corumbá -  Eliminação de Segmentos Críticos na Rodovia - </t>
  </si>
  <si>
    <t>BR-419/MS; Subtrecho: Entr. BR-262 - Entr. BR-060(A) (Acesso Norte Nioaque) - (CREMA 2ª Etapa)</t>
  </si>
  <si>
    <t>Anel Metropolitano - Trecho Sul - Interligação da BR-381/BR-262/MG  com BR-040/MG</t>
  </si>
  <si>
    <t>BR 356 - Trecho Divisa MG/RJ - Lotes 1, 2 e 3 - pavimentação e melhorias</t>
  </si>
  <si>
    <t>BR-040/DF/GO/MG (ENTR BR-050(A)/251/DF-001/003 (BRASILIA) - ENTR. ANT. UNIÃO E INDÚSTRIA (BARREIRA DO TRIUNFO)</t>
  </si>
  <si>
    <t>BR-050 - Trecho Uberlândia - Divisa São Paulo</t>
  </si>
  <si>
    <t>BR-116/MG (DIV BA/MG - DIV MG/RJ (ALÉM PARAÍBA))</t>
  </si>
  <si>
    <t>BR-135/MG - Manga/MG - Itacarambi/MG</t>
  </si>
  <si>
    <t>BR-153/MG, BR-262/MG (Fase III, Lote 5) - Regularização e Duplicação</t>
  </si>
  <si>
    <t>BR-262 MG/ES - Regulzarização e Duplicação</t>
  </si>
  <si>
    <t>BR-485/RJ/MG - Pavimentação e Recuperação</t>
  </si>
  <si>
    <t>BR-367/MG - Segmento (km 0,0 - km 61,6) e (km 332,9 - km 392,6)</t>
  </si>
  <si>
    <t>Acesso ao Novo Terminal Portuário de Paranaguá</t>
  </si>
  <si>
    <t>BR-116/PR-SC - Trecho PR km 115 - SC km 315+900 - Rio Negro - Mafra</t>
  </si>
  <si>
    <t>BR-153/PR - Regularização Ambiental</t>
  </si>
  <si>
    <t>BR-163/PR - ENTR PR-182 (MARMELÂNDIA) - ENTR BR-277 (P/CASCAVEL)</t>
  </si>
  <si>
    <t>PR-412 - Trecho Guaratuba - Entroc. PR-407:  Rodovia Litorânea Interpraias</t>
  </si>
  <si>
    <t>BR 135 PI - Trecho MA/PI - divisa PI/BA</t>
  </si>
  <si>
    <t>BR 319 - Trecho Porto Velho - Manaus: restauração e melhorias</t>
  </si>
  <si>
    <t>BR 421/RO Entr. BR-364 (Ariquemes) - Entr. BR-425 (Guajarámirim)</t>
  </si>
  <si>
    <t>BR 429</t>
  </si>
  <si>
    <t>BR-364/RO  Regularização Ambiental</t>
  </si>
  <si>
    <t>BR 153/SP - trecho divisa MG/SP (km 0) e divisa SP/PR (km 347,7) - ampliação de Capacidade (Duplicação)</t>
  </si>
  <si>
    <t>BR 262/MS Três Lagoas - Castilho km 299,2 - km 316,7 e km 0,0 - km 4,1</t>
  </si>
  <si>
    <t>BR 381 - Fernão Dias</t>
  </si>
  <si>
    <t>BR 383 MG - Divisa MG/SP</t>
  </si>
  <si>
    <t>BR-101/SP - Entr. BR-383 (Ubatuba) - Praia Grande km 44,1 - km 53,6</t>
  </si>
  <si>
    <t>BR-153/SP - Duplicação da Rodovia na região de São José do Rio Preto/SP, trecho do km 74+900 ao km 99+800 e implantação de Dispositivos nos kms 80+950, 84+880 e 96+900</t>
  </si>
  <si>
    <t>BR 230 - Divisas TO/PA - TO/MA</t>
  </si>
  <si>
    <t>BR 235 TO - Pedro Afonso - Divisa TO/MA</t>
  </si>
  <si>
    <t>BR-010 - Trecho Aparecida do Rio Negro - Goiatins</t>
  </si>
  <si>
    <t>BR 242 TO - Trecho Peixe - Paranã - Taguatinga</t>
  </si>
  <si>
    <t>BR-153/GO, BR-153/TO (Fase III, Lote 3) - Regularização e Duplicação</t>
  </si>
  <si>
    <t>Mineração</t>
  </si>
  <si>
    <t>Industrias Nucleares do Brasil - Unidade de Concentrado de Urânio(URA) - Anomalia 09</t>
  </si>
  <si>
    <t>Lavra Subterrânea da Unidade de Concentração de Urânio</t>
  </si>
  <si>
    <t>Projeto Vale do Rio Pardo</t>
  </si>
  <si>
    <t>Extracao de Areia</t>
  </si>
  <si>
    <t>Extração de calcário - Briccal</t>
  </si>
  <si>
    <t>Exploração de areia</t>
  </si>
  <si>
    <t>Extração de diamante por dragagem no leito do rio Araguaia</t>
  </si>
  <si>
    <t>Pesquisa de diamante - Jose Machado Neto</t>
  </si>
  <si>
    <t>Prospecção de gás natural e petróleo – Sísmica 2D, na Bacia do rio Parnaíba</t>
  </si>
  <si>
    <t>Mineração de níquel - Projeto Morro Sem Boné</t>
  </si>
  <si>
    <t>Extração de Areia no Noroeste do Parana</t>
  </si>
  <si>
    <t>MCR - Projeto de Expansão</t>
  </si>
  <si>
    <t>Extreção de Areia</t>
  </si>
  <si>
    <t>Granito Imperiale Mineraria Ltda-ME</t>
  </si>
  <si>
    <t>Extração de fosfato em Caracol/PI</t>
  </si>
  <si>
    <t>Usina Hidrelétrica</t>
  </si>
  <si>
    <t>UHE Pedra Branca</t>
  </si>
  <si>
    <t>UHE Riacho Seco</t>
  </si>
  <si>
    <t>UHE Cana Brava</t>
  </si>
  <si>
    <t>UHE Corumbá I</t>
  </si>
  <si>
    <t>UHE Couto Magalhães</t>
  </si>
  <si>
    <t>UHE Davinópolis</t>
  </si>
  <si>
    <t>UHE Foz do Atalaia</t>
  </si>
  <si>
    <t>UHE Nova Roma</t>
  </si>
  <si>
    <t>UHE Paranã</t>
  </si>
  <si>
    <t>UHE Serra da Mesa</t>
  </si>
  <si>
    <t>UHE Cachoeira</t>
  </si>
  <si>
    <t>UHE Canto do Rio</t>
  </si>
  <si>
    <t>UHE Castelhanos</t>
  </si>
  <si>
    <t>UHE Estreito (Rio Parnaíba)</t>
  </si>
  <si>
    <t>UHE Marabá</t>
  </si>
  <si>
    <t>UHE Santa Isabel</t>
  </si>
  <si>
    <t>UHE São Manoel</t>
  </si>
  <si>
    <t>UHE Sumaúma</t>
  </si>
  <si>
    <t>UHE Teles Pires</t>
  </si>
  <si>
    <t>UHE Ilha Solteira</t>
  </si>
  <si>
    <t>UHE Jupiá</t>
  </si>
  <si>
    <t>UHE Luiz Carlos Barreto de Carvalho (Estreito)</t>
  </si>
  <si>
    <t>UHE Porto Colômbia</t>
  </si>
  <si>
    <t>UHE Volta Grande</t>
  </si>
  <si>
    <t>Usina Hidrelétrica de Ilha dos Pombos</t>
  </si>
  <si>
    <t>UHE Tijuco Alto</t>
  </si>
  <si>
    <t>UHE Ribeiro Gonçalves</t>
  </si>
  <si>
    <t>UHE Uruçui</t>
  </si>
  <si>
    <t>UHE Tabajara</t>
  </si>
  <si>
    <t>Goiás</t>
  </si>
  <si>
    <t>Mato Grosso</t>
  </si>
  <si>
    <t>BR-101</t>
  </si>
  <si>
    <t>BR-116</t>
  </si>
  <si>
    <t>BR-135</t>
  </si>
  <si>
    <t>BR - 235</t>
  </si>
  <si>
    <t>BR - 060</t>
  </si>
  <si>
    <t>BR - 080</t>
  </si>
  <si>
    <t>BR - 153</t>
  </si>
  <si>
    <t>BR - 135</t>
  </si>
  <si>
    <t>BR - 158</t>
  </si>
  <si>
    <t>BR - 163</t>
  </si>
  <si>
    <t>BR - 364</t>
  </si>
  <si>
    <t>BR- 174</t>
  </si>
  <si>
    <t>BR - 242</t>
  </si>
  <si>
    <t>BR - 262</t>
  </si>
  <si>
    <t>BR - 365</t>
  </si>
  <si>
    <t>BR -040</t>
  </si>
  <si>
    <t>BR -050</t>
  </si>
  <si>
    <t>BR -277</t>
  </si>
  <si>
    <t>BR -319</t>
  </si>
  <si>
    <t>BR -429</t>
  </si>
  <si>
    <t>Diversas de eolicas estão previstas ao longo do territorio</t>
  </si>
  <si>
    <t>Vetor Amazonico</t>
  </si>
  <si>
    <t>Portfólio Período 2008/2011</t>
  </si>
  <si>
    <t>Portfólio Período 2012/2015</t>
  </si>
  <si>
    <t>Portfólio Período Pós 2015</t>
  </si>
  <si>
    <t>Estados</t>
  </si>
  <si>
    <t xml:space="preserve">Valor </t>
  </si>
  <si>
    <t>Modo de Transporte</t>
  </si>
  <si>
    <t>Descrição</t>
  </si>
  <si>
    <t>Custo Estimado (mil)</t>
  </si>
  <si>
    <t>Rondônia</t>
  </si>
  <si>
    <t>R$ 17,1 bilhões</t>
  </si>
  <si>
    <t>Aeroportuário</t>
  </si>
  <si>
    <t xml:space="preserve">Ampliação do Terminal de Passageiros e Pátio de Aeronaves do Aeroporto Internacional Eduardo Gomes </t>
  </si>
  <si>
    <t xml:space="preserve">Ampliação do Terminal de Carga Doméstica do Aeroporto de Porto Velho </t>
  </si>
  <si>
    <t xml:space="preserve">Novo Terminal de Passageiros e Ampliação do Pátio de Aeronaves do Aeroporto de Porto Velho </t>
  </si>
  <si>
    <t>Hidroviário</t>
  </si>
  <si>
    <t xml:space="preserve">Rio Madeira: Construção de Eclusas </t>
  </si>
  <si>
    <t>Navegabilidade do Rio Içá no Estado do Amazonas (integração com o Rio Putumayo) (IIRSA)</t>
  </si>
  <si>
    <t>Navegabilidade dos Rios Branco e Negro no trecho Manaus - Boa Vista (IIRSA)</t>
  </si>
  <si>
    <t xml:space="preserve">Navegabilidade do Rio Madeira entre Porto Velho - Guyaramerim (BOL) - Eclusa de Abunã (IIRSA) </t>
  </si>
  <si>
    <t>Recuperação Adequação da Hidrovia do Madeira</t>
  </si>
  <si>
    <t>Navegabilidade do Rio Madeira entre Porto Velho - Guyaramerim (BOL)-Eclusas de Jirau/Santo Antonio (IIRSA)</t>
  </si>
  <si>
    <t>Melhoramento da navegabilidade do rio Acre (entre Boca do Acre e Rio Branco)</t>
  </si>
  <si>
    <t>Navegabilidade do Sistema Fluvial Solimões / Amazonas (IIRSA)</t>
  </si>
  <si>
    <t>Navegabilidade do Rio Negro entre Cucuí e Manaus (integração com o Rio Orinoco) (CAF)</t>
  </si>
  <si>
    <t>Implantação Hidrovia Teles Pires - Juruena – Tapajós</t>
  </si>
  <si>
    <t>Construção Terminal de Contêineres no Porto de Porto Velho</t>
  </si>
  <si>
    <t xml:space="preserve">Melhoramento da navegabilidade do rio Juruá até Cruzeiro do Sul </t>
  </si>
  <si>
    <t>Portuário</t>
  </si>
  <si>
    <t xml:space="preserve">Amazônia: Construção de 120 Terminais
Hidroviários </t>
  </si>
  <si>
    <t xml:space="preserve">Implantação do Porto Centro-Amazônico em
Manaus </t>
  </si>
  <si>
    <t>Acre</t>
  </si>
  <si>
    <t>Porto de Vila do Conde: Construção do Pier 400</t>
  </si>
  <si>
    <t>Porto de Manaus: Novo Terminal</t>
  </si>
  <si>
    <t>Rodoviário</t>
  </si>
  <si>
    <t>BR-364: Diamantino-Sapezal-Comodoro - Pavimentação 100 km restantes</t>
  </si>
  <si>
    <t>BR-364: Construção e Pavimentação de 210 km entre Sena Madureira e Cruzeiro do Sul</t>
  </si>
  <si>
    <t>BR-317: Construção/Pavimentação entre Boca do Acre e Div. AM/AC</t>
  </si>
  <si>
    <t>Roraima</t>
  </si>
  <si>
    <t>BR-319: Pavimentação e Recuperação de trechos entre Manaus(AM) e Porto Velho(RO) - 711 km</t>
  </si>
  <si>
    <t>BR-230: Marabá - Altamira - Construção/Pavimentação</t>
  </si>
  <si>
    <t>BR-163: Div. MT/PA - Mirituba - Rurópolis Pavimentação 820 km</t>
  </si>
  <si>
    <t xml:space="preserve">BR-230: Itaituba (Entr.BR 163) - Altamira (Entr. BR 158) - Construção/Pavimentação </t>
  </si>
  <si>
    <t>Amazonas</t>
  </si>
  <si>
    <t>BR-230: Construção/Pavimentação entre Humaitá e Lábrea</t>
  </si>
  <si>
    <t>BR-163 : Construção/Pavimentação  Matupá - Itaituba</t>
  </si>
  <si>
    <t>BR-364: Diamantino - Sapezal - Comodoro - Construção e Pavimentação</t>
  </si>
  <si>
    <t xml:space="preserve">Construção da Rodovia entre BR 163, Alta Floresta (MT) - Cachoeira Rasteira (MT) </t>
  </si>
  <si>
    <t>Oeste do Pará</t>
  </si>
  <si>
    <t>Pavimentação do trecho entre Sapezal (MT) e Campo Novo do Parecis (MT)</t>
  </si>
  <si>
    <t xml:space="preserve">Recuperação da rodovia BR 364 entre Porto Velho (RO) e Rio Branco (AC) </t>
  </si>
  <si>
    <t>Recuperação da rodovia BR 174 entre Manaus (AM) e Boa Vista (RR)</t>
  </si>
  <si>
    <t xml:space="preserve">Recuperação da rodovia BR 174 entre Boa Vista (RR) e Fronteira Brasil - Venezuela </t>
  </si>
  <si>
    <t>Norte Mato Grosso</t>
  </si>
  <si>
    <t>Recuperação da rodovia BR 163 entre Sinop (MT) e Matupá (MT)</t>
  </si>
  <si>
    <t>Recuperação da rodovia BR 364 entre Rio Branco (AC) e Sena Madureira (AC)</t>
  </si>
  <si>
    <t>Adequação de Capacidade BR-163: Santarém – Rurópolis</t>
  </si>
  <si>
    <t>BR-242: Sorriso - Entr. BR-158 Pavimentação 465 km - Pavimentação</t>
  </si>
  <si>
    <t>Vetor Centro Norte</t>
  </si>
  <si>
    <t>Amapá</t>
  </si>
  <si>
    <t xml:space="preserve">Novo Terminal de Passageiros e Ampliação
do Pátio de Aeronaves do Aeroporto de Macapá </t>
  </si>
  <si>
    <t xml:space="preserve">Novo Terminal de Carga Doméstica do Aeroporto de Macapá </t>
  </si>
  <si>
    <t>Ferroviário</t>
  </si>
  <si>
    <t xml:space="preserve">Construção da Ferrovia Norte - Sul : Trecho
Araguaína - Estreito </t>
  </si>
  <si>
    <t xml:space="preserve">Construção da Ferrovia Norte - Sul : Gurupi - Palmas </t>
  </si>
  <si>
    <t xml:space="preserve">Construção da Ferrovia Norte - Sul : Trecho Araguaína - Palmas (com recursos da subconcessão) 357,5 km </t>
  </si>
  <si>
    <t>Construção do Ramal Ferroviário Balsas-Eliseu Martin</t>
  </si>
  <si>
    <t>Tocantins</t>
  </si>
  <si>
    <t>Ramal da Ligação entre Estreito e Ribeirão Cascalheir</t>
  </si>
  <si>
    <t>Construção da Ligação Ferroviária Estreito - Balsa</t>
  </si>
  <si>
    <t xml:space="preserve">Construção da Ligação Ferroviária Açailândia - Porto de Espadarte
(520 km) </t>
  </si>
  <si>
    <t>Ferrovia entre Xambioá e Estreito</t>
  </si>
  <si>
    <t xml:space="preserve">Construção da Ligação Ferroviária Couto Magalhães - Estreito (350
km) </t>
  </si>
  <si>
    <t>Maranhão</t>
  </si>
  <si>
    <t>Melhorias da Navegabilidade do Rio Tocantins nas Corredeiras entre Estreito e Marabá</t>
  </si>
  <si>
    <t xml:space="preserve">Implantação da Hidrovia Araguaia - Tocantins </t>
  </si>
  <si>
    <t xml:space="preserve">Melhoramento da navegabilidade do rio Araguaia (trecho Aruanã – Barra do Garças) </t>
  </si>
  <si>
    <t>Implantação da Hidrovia do Marajó</t>
  </si>
  <si>
    <t xml:space="preserve">Terminais no Rio Araguaia </t>
  </si>
  <si>
    <t>Rio Tocantins: Construção da Eclusa de Lajeado</t>
  </si>
  <si>
    <t xml:space="preserve">Rio Tocantins: Derrocamento (próximo a Marabá) </t>
  </si>
  <si>
    <t xml:space="preserve">Canal nas Corredeiras de Santa Isabel do Araguaia </t>
  </si>
  <si>
    <t xml:space="preserve">Hidrelétrica de Tucuruí: Construção de Eclusas </t>
  </si>
  <si>
    <t>Terminais no Rio Tocantins</t>
  </si>
  <si>
    <t>Porto de Santarém: Terminal Graneleiro</t>
  </si>
  <si>
    <t xml:space="preserve">Porto de Belém: Reforço Estrutural de Berço </t>
  </si>
  <si>
    <t>Porto de Espadarte: Construção</t>
  </si>
  <si>
    <t>Leste do Pará</t>
  </si>
  <si>
    <t>Porto de Vila do Conde: Berços</t>
  </si>
  <si>
    <t xml:space="preserve">Vila do Conde: Construção do Terminal Graneleiro </t>
  </si>
  <si>
    <t xml:space="preserve">Porto de Sotave: Terminal de Grãos e
Contêineres </t>
  </si>
  <si>
    <t xml:space="preserve">BR-135: Ponte do Estreito dos Mosquitos -
Entronc.BR-316 - Duplicação </t>
  </si>
  <si>
    <t xml:space="preserve">BR-010: Adequação do trecho Estreito - Imperatriz </t>
  </si>
  <si>
    <t>BR-010: Imperatriz - Açailandia - Adequação de capacidade 66 km</t>
  </si>
  <si>
    <t xml:space="preserve">MT-100 (a federalizar): Alto Garças - Alto
Araguaia Pavimentação 235 km </t>
  </si>
  <si>
    <t>BR-226: Timón - KM 100 - Pavimentação - 100 km</t>
  </si>
  <si>
    <t xml:space="preserve">BR-156: Ferreira Gomes - Oiapoque - Construção/Pavimentação - 224 km </t>
  </si>
  <si>
    <t>BR-156 Laranjal do Jarí - Marzagão - Macapá - Construção/Pavimentação 244 km</t>
  </si>
  <si>
    <t xml:space="preserve">BR-242: Paranã - Div. TO/MA - Pavimentação 187 km </t>
  </si>
  <si>
    <t>BR-235 : Gilbués - Santa Filomena</t>
  </si>
  <si>
    <t xml:space="preserve">BR-324:Eliseu Martins - Uruçuí - Construção/ Pavimentação </t>
  </si>
  <si>
    <t xml:space="preserve">BR-242: Peixe - Paranã - Taguatinga - Construção/Pavimentação </t>
  </si>
  <si>
    <t xml:space="preserve">BR-158 : Trecho Ribeirão Cascalheira - Santana do Araguaia (400 km) - PAVIMENTAÇÃO </t>
  </si>
  <si>
    <t xml:space="preserve">Pavimentação da BR 080 entre a BR 158 e a BR 163 </t>
  </si>
  <si>
    <t xml:space="preserve">BR-070: Divisa DF/GO - Divisa GO/MT - Conclusão da pavimentação </t>
  </si>
  <si>
    <t xml:space="preserve">Recuperação da rodovia BR 158 no Trecho Barra do Garça (MT) -
Piranhas (GO) </t>
  </si>
  <si>
    <t xml:space="preserve">BR-422 : Entronc. BR-230 - Tucuruí </t>
  </si>
  <si>
    <t>Noroeste de Goias</t>
  </si>
  <si>
    <t xml:space="preserve">Construção da rodovia MT 235 entre Campo Novo do Parecis (MT) e Ribeirão Cascalheira (MT) </t>
  </si>
  <si>
    <t xml:space="preserve">Pavimentação da rodovia MT 100 entre Alto Araguaia (BR-364/MT) e Barra do Garças (BR-070/MT) dando continuidade à BR- 158/MT </t>
  </si>
  <si>
    <t xml:space="preserve">ecuperação da rodovia BR 158 entre Barra do Garças (MT) e Água Boa (MT) </t>
  </si>
  <si>
    <t xml:space="preserve">Recuperação da rodovia BR 158 e PA 150 entre a divisa dos estados de MT/PA e Marabá (PA) </t>
  </si>
  <si>
    <t>Vetor Nordeste Meridional</t>
  </si>
  <si>
    <t>Bahia</t>
  </si>
  <si>
    <t>R$ 16,5 bilhões</t>
  </si>
  <si>
    <t xml:space="preserve">Novo Terminal de Carga Doméstica do Aeroporto
Internacional Luis Eduardo Magalhães </t>
  </si>
  <si>
    <t xml:space="preserve">Novo Terminal de Carga Internacional no
Aeroporto Internacional Luis Eduardo Magalhães </t>
  </si>
  <si>
    <t xml:space="preserve">Construção da Ferrovia Leste - Oeste: Recuperação
do Trecho Divisa MG/BA - Brumado - Tanhaçu (27,52 km) </t>
  </si>
  <si>
    <t xml:space="preserve">Revitalização do Trecho Ferroviário Alagoinhas -
Juazeiro (Linha Centro) </t>
  </si>
  <si>
    <t>Construção da Nova Ferrovia Transnordestina (Salgueiro- Petrolina)</t>
  </si>
  <si>
    <t xml:space="preserve">Construção da Ferrovia Bahia - Oeste: Trecho Luiz
Eduardo Magalhães - Brumado (575 km) </t>
  </si>
  <si>
    <t xml:space="preserve">Implantação do Trecho Ferroviário Camaçari -
Alagoinhas </t>
  </si>
  <si>
    <t>Construção da Ligação Ferroviária Tanhaçú - Campinho (330 km)</t>
  </si>
  <si>
    <t>Sudesto do Piaui</t>
  </si>
  <si>
    <t>Implantação do Trecho Ferroviário feira de santana - conseição da feira</t>
  </si>
  <si>
    <t xml:space="preserve">Implantação de Centro Logístico Intermodal em Luiz
Eduardo Magalhães </t>
  </si>
  <si>
    <t xml:space="preserve">Construção da Ferrovia Leste - Oeste: Recuperação do Trecho Divisa MG/BA - Brumado - Salvador (637 km) </t>
  </si>
  <si>
    <t>Implantação do Trecho Ferroviário Camaçari - Aratú</t>
  </si>
  <si>
    <t xml:space="preserve">Construção de Ferrovia entre Petrolina e Salgueiro (255 km) </t>
  </si>
  <si>
    <t>Pedaços de Goias</t>
  </si>
  <si>
    <t xml:space="preserve">Rio São Francisco: Melhoramentos via Dragagem e
derrocagem de Pirapora a Juazeiro/Petrolina - 1.370 km </t>
  </si>
  <si>
    <t xml:space="preserve">Melhoramento da navegabilidade dos rios Grande e Corrente </t>
  </si>
  <si>
    <t xml:space="preserve">Ampliação de Capacidade de Transporte da Hidrovia
do São Francisco para 300.000 toneladas/ano </t>
  </si>
  <si>
    <t xml:space="preserve">Porto de Aratú: Estrutura de Acostagem e Instalações de Armazenagem do Terminal de Grãos </t>
  </si>
  <si>
    <t>Porto de Aratú: Ampliação do Terminal de Graneis Sólidos</t>
  </si>
  <si>
    <t xml:space="preserve">Porto de Aratú: Ampliação do Terminal de Terminal de
Graneis Líquidos </t>
  </si>
  <si>
    <t xml:space="preserve">Porto de Salvador: Ampliação do Cais de Água de
Meninos;  Via Expressa Portuária (5,1 km)
e Acesso Ferroviário (2 km) Projeto em Revisão </t>
  </si>
  <si>
    <t>Porto de Aratú: Ampliação do TGL - Dragagem/Aterro Hidráulico para Formação de Retroárea</t>
  </si>
  <si>
    <t xml:space="preserve">Porto de Salvador: Construção de dois Berços de Atracação e Obras Complementares </t>
  </si>
  <si>
    <t>Pedaços de MInas Gerais</t>
  </si>
  <si>
    <t xml:space="preserve">Porto de Ilheús: Ampliação da Retroárea; Contenção do Cais para Possibilitar o Aprofundamento para Cota de 12 m; Dragagem de Aprofundamento do Leito Marinho para Cota de 12 m </t>
  </si>
  <si>
    <t xml:space="preserve">Porto de Aratú: Derrocagem do Leito Marinho na Bacia do Berço Sul do TGL </t>
  </si>
  <si>
    <t xml:space="preserve">Porto de Salvador: Construção do Novo Terminal de
Conteineres </t>
  </si>
  <si>
    <t>Porto de Aratú: Instalação de Central de Resíduos e Estação de Tratamento de Resíduos Tóxicos</t>
  </si>
  <si>
    <t>Porto de Aratú: Obra de Dragagem de Manutenção</t>
  </si>
  <si>
    <t>Porto de Aratú: Prolongamento de Rolamento da Empilhadeira de Granéis Sólidos</t>
  </si>
  <si>
    <t>Construção Porto de Ilhéus: Berço</t>
  </si>
  <si>
    <t>Porto de Ilheús: Construção do Novo Berço com 12,00 metros de profundidade</t>
  </si>
  <si>
    <t>Porto de Ilheús: Construção do Retroárea com 100m²</t>
  </si>
  <si>
    <t>Porto de Ilheús: Construção do Terminal Portuário Turístico</t>
  </si>
  <si>
    <t>Porto de Ilheús: Dragagem de Manutenção</t>
  </si>
  <si>
    <t xml:space="preserve">Porto de Ilhéus: Reforço Estrutural de Berços </t>
  </si>
  <si>
    <t>Porto de Salvador: Cais de Água de Meninos– Ponta Norte: Contenção do Berço 610 e Drag. De Aprofund. p/ 15 m</t>
  </si>
  <si>
    <t>Porto de Salvador: Cais de Água de Meninos– Ponta Norte: Reforço Estrutura do Berço 610 (p/ Inst. de Porteiner)</t>
  </si>
  <si>
    <t>Porto de Salvador: Construção do Terminal Portuário Turístico</t>
  </si>
  <si>
    <t>Porto de Salvador: Contenção da Plataforma de Acostagem e Derrocagem do Cais Comercial– Ponta Sul</t>
  </si>
  <si>
    <t>Porto de Salvador: Aprofundamento p/ 12 m, no Cais Comercial- Ponta Sul</t>
  </si>
  <si>
    <t xml:space="preserve">BR-116: Feira de Santana-Rio Paraguaçú (Duplicação) e Rio Paraguaçú-Div.BA/MG (Adequação) - PPP </t>
  </si>
  <si>
    <t xml:space="preserve">Gargalos que necessitam de adequação de capacidade mas não tem projeto BR-407 </t>
  </si>
  <si>
    <t>BR-415 Duplicação entre Itabuna e Ilheús</t>
  </si>
  <si>
    <t xml:space="preserve">BR-116/324: Contorno de Feira de Santana </t>
  </si>
  <si>
    <t>BR-116/324 Adequação de Capacidade do Trecho Salvador - Divisa BA/MG (PPP)</t>
  </si>
  <si>
    <t>BR-135: Construção e Pavimentação entre Correntina e Coribe - 31km</t>
  </si>
  <si>
    <t xml:space="preserve">BR-135 : Divisa BA/MG - Itacarambi - Pavimentação - 137 km </t>
  </si>
  <si>
    <t xml:space="preserve">BR-116 - Ribeira do Pombal - Santanópolis - adequação de capacidade </t>
  </si>
  <si>
    <t>BR-235 : Divisa BA/PI - Bom Jesus Construção/Pavimentação 140 km</t>
  </si>
  <si>
    <t xml:space="preserve">BR-135: Trecho Cocos(BA)/Matias Cardoso (MG)
PAVIMENTAÇÃO - 144 km </t>
  </si>
  <si>
    <t xml:space="preserve">BR-235: Construção/Pavimentação do Trecho entre Juazeiro(BA) e Carira(SE) </t>
  </si>
  <si>
    <t xml:space="preserve">Pavimentação de trechos da rodovia BR 135 entre
Divisa MG/BA e Divisa BA/PI </t>
  </si>
  <si>
    <t>BR-235: Construção/Pavimentação de parte do Trecho entre Campo Alegre de Lourdes e (Nova) Remanso</t>
  </si>
  <si>
    <t xml:space="preserve">BR-101: Div. BA/SE - Feira de Santana - 166,2 km
Adequação </t>
  </si>
  <si>
    <t>Ampliação de Capacidade de trechos da BR 116 e BR 324</t>
  </si>
  <si>
    <t xml:space="preserve">BR-122 Construção/Pavimentação de partes do
Trecho Caetité-Seabra-Juazeiro </t>
  </si>
  <si>
    <t>Construção de trecho da rodovia BR 324 entre Umburanas (BA) e entroncamento com a rodovia BA 210 (sento Sé)</t>
  </si>
  <si>
    <t>BR-020: Pavimentação do Entroncamento com a
BR-135 até a Divisa BA/P</t>
  </si>
  <si>
    <t>Construção da rodovia BR 020 entre Barreiras (BA) e  Divisa BA/PI</t>
  </si>
  <si>
    <t>Pedaços de Alagoas</t>
  </si>
  <si>
    <t xml:space="preserve">BR-135: Trecho São Desidério/Correntina
PAVIMENTAÇÃO 148 km </t>
  </si>
  <si>
    <t>Construção de Trechos da rodovia BR 242 no trecho entre divisa TO/BA e entroncamento com rodovia BA 460</t>
  </si>
  <si>
    <t>BR-135: Pavimentação dos 50 km finais entre
Barreiras e a Divisa BA/PI</t>
  </si>
  <si>
    <t>Recuperação da rodovia BR 160 no trecho Ibotirama (BA) - Bom Jesus da Lapa (BA)</t>
  </si>
  <si>
    <t xml:space="preserve">Adequação de capacidade de trechos da BR 101 no
Nordeste </t>
  </si>
  <si>
    <t>Recuperação da rodovia BR 030 no Trecho Caetité (BA) - Brumado (BA)</t>
  </si>
  <si>
    <t xml:space="preserve">Restauração da rodovia BR 110 entre Pojuca (BA) e
Paulo Afonso (BA) </t>
  </si>
  <si>
    <t>Recuperação da rodovia BR 430 no trecho Bom Jesus da Lapa (BA) - Caetité (BA)</t>
  </si>
  <si>
    <t xml:space="preserve">Recuperação e adequação de capacidade da
rodovia BR 242 no trecho entre entroncamento com
rodovia BA 460 e BA 160 </t>
  </si>
  <si>
    <t xml:space="preserve">Restauração da rodovia BR 235 entre Remanso (BA) e Divisa BA/SE (Sobradinho-BA) </t>
  </si>
  <si>
    <t xml:space="preserve">BR-251 Construção/Pavimentação entre Buerarema
e Ilheús </t>
  </si>
  <si>
    <t>Restauração de trechos da rodovia BR 407 no estado da Bahia</t>
  </si>
  <si>
    <t xml:space="preserve">Adequação de Capacidade da rodovia BR 116 entre
Feira de Santana (BA) e a divisa de BA/PE </t>
  </si>
  <si>
    <t>Recuperação e adequação de capacidade da rodovia BR 242 no trecho entre entroncamento com rodovia BA 160 e Castro Alves (BA)</t>
  </si>
  <si>
    <t>Vetor Leste</t>
  </si>
  <si>
    <t>R$ 35,1 bilhões</t>
  </si>
  <si>
    <t xml:space="preserve">Ampliação do Terminal de Passageiros e Pátio de Aeronaves do Aeroporto Santos Dumont </t>
  </si>
  <si>
    <t>Ampliação do Terminal de Passageiros e Pátio de Aeronaves do Aeroporto da Pampulha;  Nova Pista de Taxiamento e Novo Terminal de Carga Doméstica</t>
  </si>
  <si>
    <t xml:space="preserve">Ampliação da Pista de Decolagem e Nova Pista de Taxiamento no Aeroporto Santa Genoveva </t>
  </si>
  <si>
    <t>Espirito Santo</t>
  </si>
  <si>
    <t xml:space="preserve"> Novo Aeroporto de Vitória</t>
  </si>
  <si>
    <t>Novo Terminal de Carga Doméstica no Aeroporto de Santos Dumon</t>
  </si>
  <si>
    <t xml:space="preserve">Novos Terminal de Passageiros e Pátio de Aeronaves do Aeroporto Santa Genoveva </t>
  </si>
  <si>
    <t xml:space="preserve">Ferrovia Norte-Sul, entre Anápolis e Porangatu Construção </t>
  </si>
  <si>
    <t xml:space="preserve">Recuperação e Ampliação de Capacidade do Ramal de Arcos (Franklin Sampaio - Barra Mansa) </t>
  </si>
  <si>
    <t xml:space="preserve">Adequação da FCA ( Variante Patrocínio-Sete
Lagoas) </t>
  </si>
  <si>
    <t xml:space="preserve">Ampliação de Capacidade da Ligação
Ferroviária Barra do Piraí - Itaguaí </t>
  </si>
  <si>
    <t>Remodelação da Ferrovia entre Ibiá e Arcos</t>
  </si>
  <si>
    <t xml:space="preserve">Ferrovia Norte - Sul: Anápolis - Gurupi (815
km) Construção </t>
  </si>
  <si>
    <t xml:space="preserve">Construção da Variante Ferroviária de Belo Horizonte - Trecho Perdizes (MG) / Sete Lagoas (MG) </t>
  </si>
  <si>
    <t xml:space="preserve">Construção Ligação Ferroviária Teixeira de
Freitas - Portocel (315 km) </t>
  </si>
  <si>
    <t xml:space="preserve">Ligação Ferroviária Alto Araguaia - Goiandira (630 km) Construção </t>
  </si>
  <si>
    <t xml:space="preserve">Construção da Ligação Ferroviária Unaí -
Pirapora (300 km) </t>
  </si>
  <si>
    <t>Rio de Janeiro</t>
  </si>
  <si>
    <t xml:space="preserve">Ferrovia do Aço, entre Jeceaba (MG) e Barra Mansa (RJ) </t>
  </si>
  <si>
    <t xml:space="preserve">Construção da Ligação Ferroviária Gov.
Valadares - Itaobim (300 km) </t>
  </si>
  <si>
    <t xml:space="preserve">Construção da Ligação Ferroviária Dores do
Indaiá - Sete Lagoas (250 km) </t>
  </si>
  <si>
    <t xml:space="preserve">Construção da Ligação Ferroviária Patrocínio -
Dores do Indaiá - Franklin Sampaio (260 km) </t>
  </si>
  <si>
    <t xml:space="preserve">Construção da Ligação Ferroviária Patrocínio -
Prudente de Morais (440 km) </t>
  </si>
  <si>
    <t xml:space="preserve">Porto de Barra do Riacho: Dragagem de aprofundamento </t>
  </si>
  <si>
    <t xml:space="preserve">Porto de Barra do Riacho: Construção do
Terminal de Conteineres e Carga Geral </t>
  </si>
  <si>
    <t xml:space="preserve">Complexo Portuário Terminal Norte Capixaba:
Construção </t>
  </si>
  <si>
    <t>Minas Gerais</t>
  </si>
  <si>
    <t xml:space="preserve">Porto de Itaguaí (Sepetiba): Construção do Terminal de Produtos Siderúrgicos </t>
  </si>
  <si>
    <t xml:space="preserve">Porto de Sepetiba: Berços para Movimentação
de Contêineres </t>
  </si>
  <si>
    <t xml:space="preserve">Novo Porto de Ubú: Construção </t>
  </si>
  <si>
    <t xml:space="preserve">Porto de Itaguaí (Sepetiba): Implantação da Zona de Apoio Logístico </t>
  </si>
  <si>
    <t xml:space="preserve">Porto de Sepetiba: Terminal Exportador de
Placas de Aço </t>
  </si>
  <si>
    <t>Porto de Angra dos Reis</t>
  </si>
  <si>
    <t xml:space="preserve">Porto de Itaguaí: Dragagem de Aprofundamento e alargamento do Canal de Acesso, incluindo projeto CSA </t>
  </si>
  <si>
    <t xml:space="preserve">Porto de Vitória: Ampliação; Novo Terminal; Reforço Estrutural de
Berços; Terminal de Contêineres;   </t>
  </si>
  <si>
    <t xml:space="preserve">Porto de Barra do Riacho: Implantação de
Acessos Rodo-ferroviários </t>
  </si>
  <si>
    <t xml:space="preserve">Porto de Rio de Janeiro: Dragagem de Aprofundamento do Canal de Acesso e dos Cais (12,5 a 15,0 m) </t>
  </si>
  <si>
    <t xml:space="preserve">Porto Público de Barra do Riacho </t>
  </si>
  <si>
    <t xml:space="preserve">Porto de Itaguaí: Implantação de Novas Áreas
de Fundeio </t>
  </si>
  <si>
    <t xml:space="preserve">Porto do Rio de Janeiro: Contenção de berços do Cais Gamboa (decorrencia da dragagem do Porto) </t>
  </si>
  <si>
    <t xml:space="preserve">São Mateus (ES): Obras no Terminal Norte
Capixaba </t>
  </si>
  <si>
    <t xml:space="preserve">Porto de Sepetiba: Construção do Terminal de
Grãos  e Terminal de Granéis Líquidos </t>
  </si>
  <si>
    <t>Leste de Goiás</t>
  </si>
  <si>
    <t xml:space="preserve">Porto do Rio de Janeiro: Implantação de Novo Acesso Rodoviário segregado (Av. Portuária) </t>
  </si>
  <si>
    <t>Porto de Vitória: Ampliação das Instalações de
Acostagem</t>
  </si>
  <si>
    <t>Porto do Rio de Janeiro - ampliação</t>
  </si>
  <si>
    <t>Terminal de Barcaças da CST: Ampliação</t>
  </si>
  <si>
    <t xml:space="preserve"> Terminal de Tubarão: Ampliação </t>
  </si>
  <si>
    <t xml:space="preserve">Praia Mole: Ampliação do Terminal de Carvão e Ampliação do Terminal de Produtos Siderúrgicos (TPS) </t>
  </si>
  <si>
    <t xml:space="preserve">Porto Norte Fluminense (Complexo Logístico
do Açú): Construção </t>
  </si>
  <si>
    <t xml:space="preserve">BR-101: Divisa RJ/ES - João Neiva - Adequação </t>
  </si>
  <si>
    <t xml:space="preserve">Gargalos que necessitam de adequação de capacidade mas não tem projeto </t>
  </si>
  <si>
    <t xml:space="preserve">BR-040 : Ressaquinha-Juiz de Fora Duplicação - 40 km </t>
  </si>
  <si>
    <t>BR-101: Contorno de Vitória - 25 km</t>
  </si>
  <si>
    <t xml:space="preserve">Gargalos que necessitam de adequação de capacidade mas não tem projeto BR-153/BR226 </t>
  </si>
  <si>
    <t xml:space="preserve">BR-262/494: Divinópolis - Betim - Adequação </t>
  </si>
  <si>
    <t>Brasília</t>
  </si>
  <si>
    <t xml:space="preserve">BR-262: Betim - Nova Serrana - Duplicação - 100 km </t>
  </si>
  <si>
    <t xml:space="preserve">Gargalos que necessitam de adequação de capacidade mas não tem projeto BR-020 </t>
  </si>
  <si>
    <t xml:space="preserve">BR-040: Belo Horizonte - Juiz de Fora -
Adequação </t>
  </si>
  <si>
    <t xml:space="preserve">BR-381 : Belo Horizonte-Ipatinga (Duplicação) e Ipatinga-Governador Valadares (Adequação) </t>
  </si>
  <si>
    <t xml:space="preserve">BR-040 : Trecho Entroncamento BR-356 - Juiz
de Fora - 249 km Ampliação de Capacidade </t>
  </si>
  <si>
    <t xml:space="preserve">BR-493: Entronc.BR 040 - Entronc. BR 101 - Duplicação 74 km </t>
  </si>
  <si>
    <t xml:space="preserve">BR-418: Caravelas - Entronc. BR-101 -
PAVIMENTAÇÃO </t>
  </si>
  <si>
    <t xml:space="preserve">BR-493: Manilha - Santa Guilhermina (Arco Rodoviário do RJ) - Duplicação 26 km </t>
  </si>
  <si>
    <t xml:space="preserve">BR-367: Minas Nova-Virgem da Lapa -
Pavimentação - 67,8 km </t>
  </si>
  <si>
    <t xml:space="preserve">BR-393 : Volta Redonda - Além Paraíba -
Adequação </t>
  </si>
  <si>
    <t xml:space="preserve">BR-251 : Trecho Unaí - Pirapora (308 km) -
Adequação e Pavimentação </t>
  </si>
  <si>
    <t>BR-262 : Trecho Betim - Pará de Minas - 49 km Ampliação de Capacidade</t>
  </si>
  <si>
    <t xml:space="preserve">Adequação de Capacidade da rodovia BR 418 entre entroncamento com a rodovia BR 116 (MG) e entroncamento com a rodovia BR 101 (BA) </t>
  </si>
  <si>
    <t xml:space="preserve">BR-493: Porto de Sepetiba - BR-116 / BR- 040 -- Arco Rodoviário RJ </t>
  </si>
  <si>
    <t xml:space="preserve">Adequação de Capacidade da rodovia BR 262 entre o entroncamento com a rodovia BR 381 (MG) e a divisa MG/ES </t>
  </si>
  <si>
    <t xml:space="preserve">Duplicação da rodovia BR 101 no trecho
Av. Brasil - Itacuruçá </t>
  </si>
  <si>
    <t xml:space="preserve">Adequação de capacidade da rodovia BR 482 entre divisa MG/ES e entroncamento com a rodovia BR 101 </t>
  </si>
  <si>
    <t xml:space="preserve">Construção de trecho do Arco Rodoviário do Rio de Janeiro entre o Porto de Sepetiba e o entroncamento com rodovia BR 101 </t>
  </si>
  <si>
    <t xml:space="preserve">Adequação de Capacidade da BR 262 entre a divisa MG/ES e Vitória (ES) </t>
  </si>
  <si>
    <t xml:space="preserve">BR-381 : Belo Horizonte - João Monlevade - Ipatinga </t>
  </si>
  <si>
    <t xml:space="preserve">Ampliação de Capacidade da rodovia BR 040 entre entroncamento da rodovia BR 356 (MG) e Juiz de Fora (MG) </t>
  </si>
  <si>
    <t xml:space="preserve">BR-040: Sete Lagoas - Trevo de Curvelo - Duplicação </t>
  </si>
  <si>
    <t xml:space="preserve">Adequação de Capacidade da BR 070 da Divisa GO/DF a Águas Lindas do Goiás </t>
  </si>
  <si>
    <t xml:space="preserve">BR-101 - Adequação de Capacidade do Trecho Rio de Janeiro - Vitória - Feira de Santana 1621 km </t>
  </si>
  <si>
    <t xml:space="preserve">Recuperação da rodovia BR 153 entre Anápolis (GO) e Santa Teresa do Goiás (GO) </t>
  </si>
  <si>
    <t xml:space="preserve">BR-116 - Adequação de Capacidade do Trecho Gov. Valadares - Feira de Santana 991 km </t>
  </si>
  <si>
    <t xml:space="preserve">BR-070/080: Cocalzinho-Itaguari - Pavimentação </t>
  </si>
  <si>
    <t>R-356: Ervália - Muriaé</t>
  </si>
  <si>
    <t>Adequação de Capacidade da rodovia BR 060 entre Taguatinga (DF) e Anápolis (GO)</t>
  </si>
  <si>
    <t xml:space="preserve">Adequação de Capacidade da rodovia BR 259 entre entroncamento com a rodovia BR 381 (MG) e o entroncamento com a rodovia BR 101 (ES) </t>
  </si>
  <si>
    <t xml:space="preserve">Recuperação da rodovia BR 251 entre Unaí (MG) - São Sebastião (DF) </t>
  </si>
  <si>
    <t xml:space="preserve">Recuperação e Adequação de capacidade da rodovia BR 116 entre Gov. Valadares e a divisa de MG/BA </t>
  </si>
  <si>
    <t>Vetor Logístico Centro Sudeste</t>
  </si>
  <si>
    <t>R$  39 bilhões</t>
  </si>
  <si>
    <t>Ampliação do Terminal de Carga Domestica do Aeroporto
Internacional Afonso Pena e Novas Pistas de Decolagem e
Taxiamento</t>
  </si>
  <si>
    <t xml:space="preserve">Ampliação do Terminal de Carga Doméstica e Internacional  do
Aeroporto de Guarulhos </t>
  </si>
  <si>
    <t xml:space="preserve">Ampliação da Pista de Decolagem e Construção de Nova Pista de Taxiamento do Aeroporto de Uberlândia </t>
  </si>
  <si>
    <t xml:space="preserve">Novas Pistas de Pouso e Taxiamento no Aeroporto
Internacional de Guarulhos </t>
  </si>
  <si>
    <t xml:space="preserve">Ampliação do Terminal de Carga Doméstica do
Aeroporto de Viracopos </t>
  </si>
  <si>
    <t xml:space="preserve">Ampliação do Pátio de Aeronaves do Aeroporto
Internacional Afonso Pena </t>
  </si>
  <si>
    <t>Ampliação do Terminal de Passageiros do
Aeroporto de Congonhas</t>
  </si>
  <si>
    <t xml:space="preserve">Novo Aeroporto de Londrina </t>
  </si>
  <si>
    <t xml:space="preserve">Novo Terminal de Carga Doméstica do Aeroporto de Uberlândia </t>
  </si>
  <si>
    <t>São Paulo</t>
  </si>
  <si>
    <t xml:space="preserve">Novo Terminal de Passageiros e Pátio de Aeronaves do
Aeroporto de Uberlândia </t>
  </si>
  <si>
    <t xml:space="preserve">Construção do Ferroanel de São Paulo - Tramo Norte 66 km </t>
  </si>
  <si>
    <t xml:space="preserve">Reativação de Tráfego no Trecho Ferroviário
Araraquara – Colômbia </t>
  </si>
  <si>
    <t xml:space="preserve">Ligação Ferroviária Rondonópolis - Diamantino (350
km) Construção </t>
  </si>
  <si>
    <t>Ferronorte - Trecho Alto Araguaia - Rondonópolis 170 km (Construção a cargo de concessionário privado</t>
  </si>
  <si>
    <t xml:space="preserve">Aumento da Capacidade de Tráfego na Ligação
Ferroviária Ponta Grossa - Guarapuava </t>
  </si>
  <si>
    <t xml:space="preserve">Construção do Trecho da FCA entre Uberlândia (MG) e Jataí (GO) </t>
  </si>
  <si>
    <t xml:space="preserve">Ligação Ferroviária Ponta Grossa - Paranaguá </t>
  </si>
  <si>
    <t xml:space="preserve">Construção da Nova ligação Corumbá - Jundiaí trecho
Ferronorte - Novoeste </t>
  </si>
  <si>
    <t xml:space="preserve"> Mato Grosso do Sul</t>
  </si>
  <si>
    <t xml:space="preserve">Remodelação de Ligação Ferroviária Corumbá - Santos / construção </t>
  </si>
  <si>
    <t xml:space="preserve">Construção do Ferroanel de São Paulo - Tramo Sul </t>
  </si>
  <si>
    <t>Ferrovia entre Guaíra e Cianorte</t>
  </si>
  <si>
    <t xml:space="preserve">Bacia do Tietê-Paraná: Melhoramentos via dragagem,
derrocagem e alargamento do vão de pontes 1.800 km </t>
  </si>
  <si>
    <t xml:space="preserve">Terminal de Grãos em Cachoeira Rasteira </t>
  </si>
  <si>
    <t xml:space="preserve">Rio Paraguai: Melhoramentos via dragagem e derrocagem 3.442 km </t>
  </si>
  <si>
    <t xml:space="preserve">Terminal Hidroviário de Cáceres </t>
  </si>
  <si>
    <t xml:space="preserve">Extensão da navegação pelo rio Cuiabá até Cuiabá </t>
  </si>
  <si>
    <t xml:space="preserve">Porto de Santos: Dragagem de aprofundamento </t>
  </si>
  <si>
    <t>Novo Porto de Pontal do Sul em Paranaguá</t>
  </si>
  <si>
    <t xml:space="preserve">Porto de Paranaguá: Berço para Movimentação de Contêineres; Dragagem de Aprofundamento dos Canais de Acesso; Melhoria dos Acessos e dos Pátios Ferroviários e Recuperação de Berços </t>
  </si>
  <si>
    <t>Porto de Paranaguá: Construção de Berços</t>
  </si>
  <si>
    <t xml:space="preserve">orto de Santos: Construção de Avenida Perimetral Direita (Santos); Construção de Avenida Perimetral Esquerda (Guarujá) e Terminal Portuário da EMBRAPORT </t>
  </si>
  <si>
    <t xml:space="preserve">Porto de Paranaguá: Construção do Cais Oeste e
Instalação de Equipamentos de Embarque </t>
  </si>
  <si>
    <t xml:space="preserve">Porto de Santos: Adequação Ferroviária
do Acesso </t>
  </si>
  <si>
    <t xml:space="preserve">Porto de Santos: Adequação Rodoviária
do Acesso </t>
  </si>
  <si>
    <t xml:space="preserve">Porto de Santos: Construção de Berço para
Movimentação de Contêineres </t>
  </si>
  <si>
    <t xml:space="preserve">Porto de Santos: Construção de Novo Porto na Margem
Esquerda </t>
  </si>
  <si>
    <t>Porto de Santos: Reforço Estrutural de Berços</t>
  </si>
  <si>
    <t>Implantação Terminal Portuário do Guarujá: Implantação</t>
  </si>
  <si>
    <t>Construção Porto de Santos: Terminal de Granéis Líquidos</t>
  </si>
  <si>
    <t>Ampliação Porto de Paranaguá: Ampliação do Cais em 820 metros</t>
  </si>
  <si>
    <t xml:space="preserve">Ampliação Porto de São Sebastião: Ampliação </t>
  </si>
  <si>
    <t>Paraná</t>
  </si>
  <si>
    <t xml:space="preserve">BR-376 - Curitiba(PR) - Garuva(SC) - Adequação de Capacidade </t>
  </si>
  <si>
    <t xml:space="preserve">Gargalos que necessitam de adequação de capacidade mas não tem projeto BR-364 </t>
  </si>
  <si>
    <t>BR-060: Goiânia - Rio Verde de Goiás - Adequação</t>
  </si>
  <si>
    <t xml:space="preserve">BR-153/365: Divisa GO/MG - Monte Alegre de Minas - Uberlândia
- Adequação </t>
  </si>
  <si>
    <t xml:space="preserve">BR-153 : Trecho Divisa GO/MG - Prata - Entroncamento BR-262 - 156 km </t>
  </si>
  <si>
    <t>BR-277 / 373 - Cascavel - Ponta Grossa - Adequação de Capacidade 408 km</t>
  </si>
  <si>
    <t xml:space="preserve">Região Metropolitana de São Paulo
- Construção do Rodoanel </t>
  </si>
  <si>
    <t>Gargalos que necessitam de adequação de capacidade mas não tem projeto BR-070/BR- 174/BR-364</t>
  </si>
  <si>
    <t xml:space="preserve">BR-376 / 373 - Apucarana - Ponta Grossa - Adequação
de Capacidade 245 km </t>
  </si>
  <si>
    <t>Adequação de capacidade - PAC</t>
  </si>
  <si>
    <t>Gargalos que necessitam de adequação de capacidade mas não tem projeto BR-070/BR- 163</t>
  </si>
  <si>
    <t xml:space="preserve">BR-369/376: Arapongas - Apucarana - Maringá -
Paranavaí - Adequação </t>
  </si>
  <si>
    <t xml:space="preserve">BR-153: Adequação de capacidade </t>
  </si>
  <si>
    <t>Gargalos que necessitam de adequação de capacidade mas não tem projeto BR-163/BR- 130</t>
  </si>
  <si>
    <t xml:space="preserve">BR-369: Ourinhos - Ibiporã - Adequação </t>
  </si>
  <si>
    <t>BR-476: Adequação de capacidade</t>
  </si>
  <si>
    <t>Gargalos que necessitam de adequação de capacidade mas não tem projeto BR-050/BR-58</t>
  </si>
  <si>
    <t>BR-153: Prata(MG) - Icém(SP)
-</t>
  </si>
  <si>
    <t>Adequação de Capacidade da rodovia BR 116 entre São Paulo (SP) e Curitiba (PR)</t>
  </si>
  <si>
    <t>Gargalos que necessitam de adequação de capacidade mas não tem projeto BR-262/BR-452</t>
  </si>
  <si>
    <t>Ponte s/ Rio Paraná entre Paulicéa-SP e Brasilândia-MS</t>
  </si>
  <si>
    <t xml:space="preserve">BR-364/163: Rondonópolis - Posto Gil Duplicação 200 km </t>
  </si>
  <si>
    <t>Gargalos que necessitam de adequação de capacidade mas não tem projeto BR-277</t>
  </si>
  <si>
    <t xml:space="preserve">BR-352: Abadia dos Dourados - Divisa MG/GO </t>
  </si>
  <si>
    <t>BR 364/060/452/153/365/050 - Santa Rita do Araguaia-Itumbiara- Araguari (605 km) - Adequação de Capacidade</t>
  </si>
  <si>
    <t xml:space="preserve">SP 055 entre Peruíbe (SP) e Pedro Barros (SP) </t>
  </si>
  <si>
    <t>BR-153: Divisa GO/MG - Entronc. BR-365 - Adequação</t>
  </si>
  <si>
    <t xml:space="preserve">BR 376 entre Apucarana (PR) e Ponta Grossa (PR) </t>
  </si>
  <si>
    <t>BR-050: Divisa GO/MG - Divisa MG/SP - Adequação</t>
  </si>
  <si>
    <t xml:space="preserve">Rodovias BR 060/452 entre Jataí (GO) e Araguari (MG) </t>
  </si>
  <si>
    <t>BR-364: Cuiabá - Rondonópolis - adequação</t>
  </si>
  <si>
    <t>BR-153: Aparecida de Goiânia - Itumbiara - Conclusão da duplicação</t>
  </si>
  <si>
    <t>BR-153: Ventania – Alto do Amparo - Pavimentação</t>
  </si>
  <si>
    <t>BR-364: Divisa GO/MG - Comendador Gomes</t>
  </si>
  <si>
    <t>BR-265: Ilicínea - Divisa MG/SP</t>
  </si>
  <si>
    <t xml:space="preserve">Pavimentação da BR 153 entre Ventania e Alto Amparo </t>
  </si>
  <si>
    <t>Recuperação das rodovias BR 070/174/364 entre Cuiabá (MT) e Porto Velho (RO)</t>
  </si>
  <si>
    <t xml:space="preserve">Recuperação da rodovia BR 163 entre Naviraí (MS) e Campo Grande (MS) </t>
  </si>
  <si>
    <t>R$ 15,8 bilhões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</si>
</sst>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_-[$R$-416]\ * #,##0.00_-;\-[$R$-416]\ * #,##0.00_-;_-[$R$-416]\ 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</fills>
  <borders count="77">
    <border>
      <left/>
      <right/>
      <top/>
      <bottom/>
      <diagonal/>
    </border>
    <border>
      <left/>
      <right style="mediumDashed">
        <color theme="0"/>
      </right>
      <top/>
      <bottom style="mediumDashed">
        <color theme="0"/>
      </bottom>
      <diagonal/>
    </border>
    <border>
      <left/>
      <right style="mediumDashed">
        <color theme="0"/>
      </right>
      <top style="mediumDashed">
        <color theme="0"/>
      </top>
      <bottom style="mediumDashed">
        <color theme="0"/>
      </bottom>
      <diagonal/>
    </border>
    <border>
      <left/>
      <right style="mediumDashed">
        <color theme="0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Dashed">
        <color theme="0"/>
      </right>
      <top style="medium">
        <color auto="1"/>
      </top>
      <bottom style="mediumDashed">
        <color theme="0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Dashed">
        <color theme="0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Dashed">
        <color theme="0"/>
      </right>
      <top style="mediumDashed">
        <color theme="0"/>
      </top>
      <bottom style="medium">
        <color auto="1"/>
      </bottom>
      <diagonal/>
    </border>
    <border>
      <left/>
      <right style="mediumDashed">
        <color theme="0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theme="0"/>
      </right>
      <top style="medium">
        <color auto="1"/>
      </top>
      <bottom style="mediumDashed">
        <color theme="0"/>
      </bottom>
      <diagonal/>
    </border>
    <border>
      <left/>
      <right style="medium">
        <color indexed="64"/>
      </right>
      <top style="medium">
        <color auto="1"/>
      </top>
      <bottom style="mediumDashed">
        <color theme="0"/>
      </bottom>
      <diagonal/>
    </border>
    <border>
      <left style="medium">
        <color indexed="64"/>
      </left>
      <right style="mediumDashed">
        <color theme="0"/>
      </right>
      <top/>
      <bottom style="mediumDashed">
        <color theme="0"/>
      </bottom>
      <diagonal/>
    </border>
    <border>
      <left/>
      <right style="medium">
        <color indexed="64"/>
      </right>
      <top/>
      <bottom style="mediumDashed">
        <color theme="0"/>
      </bottom>
      <diagonal/>
    </border>
    <border>
      <left style="medium">
        <color indexed="64"/>
      </left>
      <right style="mediumDashed">
        <color theme="0"/>
      </right>
      <top/>
      <bottom style="medium">
        <color auto="1"/>
      </bottom>
      <diagonal/>
    </border>
    <border>
      <left style="medium">
        <color indexed="64"/>
      </left>
      <right style="mediumDashed">
        <color theme="0"/>
      </right>
      <top style="mediumDashed">
        <color theme="0"/>
      </top>
      <bottom style="mediumDashed">
        <color theme="0"/>
      </bottom>
      <diagonal/>
    </border>
    <border>
      <left/>
      <right style="medium">
        <color indexed="64"/>
      </right>
      <top style="mediumDashed">
        <color theme="0"/>
      </top>
      <bottom style="mediumDashed">
        <color theme="0"/>
      </bottom>
      <diagonal/>
    </border>
    <border>
      <left style="medium">
        <color indexed="64"/>
      </left>
      <right style="mediumDashed">
        <color theme="0"/>
      </right>
      <top style="mediumDashed">
        <color theme="0"/>
      </top>
      <bottom style="medium">
        <color auto="1"/>
      </bottom>
      <diagonal/>
    </border>
    <border>
      <left/>
      <right style="medium">
        <color indexed="64"/>
      </right>
      <top style="mediumDashed">
        <color theme="0"/>
      </top>
      <bottom style="medium">
        <color auto="1"/>
      </bottom>
      <diagonal/>
    </border>
    <border>
      <left style="medium">
        <color indexed="64"/>
      </left>
      <right style="mediumDashed">
        <color theme="0"/>
      </right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Dashed">
        <color theme="0"/>
      </right>
      <top/>
      <bottom/>
      <diagonal/>
    </border>
    <border>
      <left style="medium">
        <color indexed="64"/>
      </left>
      <right style="mediumDashed">
        <color theme="0"/>
      </right>
      <top style="mediumDashed">
        <color theme="0"/>
      </top>
      <bottom/>
      <diagonal/>
    </border>
    <border>
      <left/>
      <right style="mediumDashed">
        <color theme="0"/>
      </right>
      <top style="mediumDashed">
        <color theme="0"/>
      </top>
      <bottom/>
      <diagonal/>
    </border>
    <border>
      <left/>
      <right style="medium">
        <color indexed="64"/>
      </right>
      <top style="mediumDashed">
        <color theme="0"/>
      </top>
      <bottom/>
      <diagonal/>
    </border>
    <border>
      <left style="medium">
        <color indexed="64"/>
      </left>
      <right style="mediumDashed">
        <color theme="0"/>
      </right>
      <top style="medium">
        <color auto="1"/>
      </top>
      <bottom style="thin">
        <color theme="0"/>
      </bottom>
      <diagonal/>
    </border>
    <border>
      <left/>
      <right style="mediumDashed">
        <color theme="0"/>
      </right>
      <top style="medium">
        <color auto="1"/>
      </top>
      <bottom style="thin">
        <color theme="0"/>
      </bottom>
      <diagonal/>
    </border>
    <border>
      <left style="medium">
        <color indexed="64"/>
      </left>
      <right style="mediumDashed">
        <color theme="0"/>
      </right>
      <top style="thin">
        <color theme="0"/>
      </top>
      <bottom style="medium">
        <color auto="1"/>
      </bottom>
      <diagonal/>
    </border>
    <border>
      <left/>
      <right style="mediumDashed">
        <color theme="0"/>
      </right>
      <top style="thin">
        <color theme="0"/>
      </top>
      <bottom style="medium">
        <color auto="1"/>
      </bottom>
      <diagonal/>
    </border>
    <border>
      <left/>
      <right style="medium">
        <color indexed="64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indexed="64"/>
      </right>
      <top/>
      <bottom style="medium">
        <color auto="1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mediumDashed">
        <color theme="0"/>
      </right>
      <top style="thin">
        <color theme="0"/>
      </top>
      <bottom/>
      <diagonal/>
    </border>
    <border>
      <left/>
      <right style="mediumDashed">
        <color theme="0"/>
      </right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 style="medium">
        <color auto="1"/>
      </left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mediumDashed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ck">
        <color theme="0"/>
      </right>
      <top style="medium">
        <color indexed="64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medium">
        <color indexed="64"/>
      </top>
      <bottom style="thin">
        <color theme="0"/>
      </bottom>
      <diagonal/>
    </border>
    <border>
      <left style="thick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 wrapText="1"/>
    </xf>
    <xf numFmtId="0" fontId="0" fillId="3" borderId="8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3" borderId="34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8" fontId="4" fillId="3" borderId="24" xfId="0" applyNumberFormat="1" applyFont="1" applyFill="1" applyBorder="1" applyAlignment="1">
      <alignment horizontal="left" vertical="center" wrapText="1"/>
    </xf>
    <xf numFmtId="164" fontId="4" fillId="3" borderId="5" xfId="0" applyNumberFormat="1" applyFont="1" applyFill="1" applyBorder="1" applyAlignment="1">
      <alignment horizontal="left" vertical="center" wrapText="1"/>
    </xf>
    <xf numFmtId="8" fontId="4" fillId="3" borderId="3" xfId="0" applyNumberFormat="1" applyFont="1" applyFill="1" applyBorder="1" applyAlignment="1">
      <alignment horizontal="left" vertical="center" wrapText="1"/>
    </xf>
    <xf numFmtId="8" fontId="4" fillId="3" borderId="5" xfId="0" applyNumberFormat="1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44" fontId="4" fillId="3" borderId="2" xfId="1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37" xfId="0" applyFont="1" applyFill="1" applyBorder="1" applyAlignment="1">
      <alignment horizontal="left" vertical="center" wrapText="1"/>
    </xf>
    <xf numFmtId="165" fontId="4" fillId="3" borderId="36" xfId="0" applyNumberFormat="1" applyFont="1" applyFill="1" applyBorder="1" applyAlignment="1">
      <alignment horizontal="left" vertical="center" wrapText="1"/>
    </xf>
    <xf numFmtId="0" fontId="4" fillId="3" borderId="38" xfId="0" applyFont="1" applyFill="1" applyBorder="1" applyAlignment="1">
      <alignment horizontal="left" vertical="center" wrapText="1"/>
    </xf>
    <xf numFmtId="0" fontId="4" fillId="3" borderId="39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8" fontId="4" fillId="3" borderId="39" xfId="0" applyNumberFormat="1" applyFont="1" applyFill="1" applyBorder="1" applyAlignment="1">
      <alignment horizontal="left" vertical="center" wrapText="1"/>
    </xf>
    <xf numFmtId="44" fontId="4" fillId="3" borderId="5" xfId="1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left" vertical="center" wrapText="1"/>
    </xf>
    <xf numFmtId="0" fontId="4" fillId="3" borderId="41" xfId="0" applyFont="1" applyFill="1" applyBorder="1" applyAlignment="1">
      <alignment horizontal="left" vertical="center" wrapText="1"/>
    </xf>
    <xf numFmtId="0" fontId="4" fillId="3" borderId="42" xfId="0" applyFont="1" applyFill="1" applyBorder="1" applyAlignment="1">
      <alignment horizontal="left" vertical="center" wrapText="1"/>
    </xf>
    <xf numFmtId="8" fontId="4" fillId="3" borderId="11" xfId="0" applyNumberFormat="1" applyFont="1" applyFill="1" applyBorder="1" applyAlignment="1">
      <alignment horizontal="center" vertical="center" wrapText="1"/>
    </xf>
    <xf numFmtId="0" fontId="0" fillId="3" borderId="24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8" fontId="4" fillId="3" borderId="24" xfId="0" applyNumberFormat="1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6" fillId="3" borderId="24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0" fontId="4" fillId="3" borderId="31" xfId="0" applyFont="1" applyFill="1" applyBorder="1" applyAlignment="1">
      <alignment vertical="center" wrapText="1"/>
    </xf>
    <xf numFmtId="0" fontId="4" fillId="3" borderId="18" xfId="0" applyFont="1" applyFill="1" applyBorder="1" applyAlignment="1">
      <alignment vertical="center" wrapText="1"/>
    </xf>
    <xf numFmtId="0" fontId="4" fillId="3" borderId="33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vertical="center" wrapText="1"/>
    </xf>
    <xf numFmtId="0" fontId="6" fillId="3" borderId="29" xfId="0" applyFont="1" applyFill="1" applyBorder="1" applyAlignment="1">
      <alignment vertical="center" wrapText="1"/>
    </xf>
    <xf numFmtId="0" fontId="4" fillId="3" borderId="42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8" fontId="4" fillId="3" borderId="29" xfId="0" applyNumberFormat="1" applyFont="1" applyFill="1" applyBorder="1" applyAlignment="1">
      <alignment horizontal="left" vertical="center" wrapText="1"/>
    </xf>
    <xf numFmtId="8" fontId="4" fillId="3" borderId="2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8" fontId="4" fillId="3" borderId="3" xfId="0" applyNumberFormat="1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8" fontId="4" fillId="3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8" fontId="4" fillId="3" borderId="11" xfId="0" applyNumberFormat="1" applyFont="1" applyFill="1" applyBorder="1" applyAlignment="1">
      <alignment horizontal="left" vertical="center" wrapText="1"/>
    </xf>
    <xf numFmtId="44" fontId="4" fillId="3" borderId="1" xfId="1" applyFont="1" applyFill="1" applyBorder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4" fontId="4" fillId="3" borderId="36" xfId="1" applyFont="1" applyFill="1" applyBorder="1" applyAlignment="1">
      <alignment horizontal="left" vertical="center" wrapText="1"/>
    </xf>
    <xf numFmtId="0" fontId="6" fillId="3" borderId="37" xfId="0" applyFont="1" applyFill="1" applyBorder="1" applyAlignment="1">
      <alignment vertical="center" wrapText="1"/>
    </xf>
    <xf numFmtId="44" fontId="4" fillId="3" borderId="11" xfId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19" xfId="0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44" fontId="4" fillId="3" borderId="3" xfId="1" applyFont="1" applyFill="1" applyBorder="1" applyAlignment="1">
      <alignment horizontal="left" vertical="center" wrapText="1"/>
    </xf>
    <xf numFmtId="8" fontId="4" fillId="3" borderId="10" xfId="0" applyNumberFormat="1" applyFont="1" applyFill="1" applyBorder="1" applyAlignment="1">
      <alignment horizontal="left" vertical="center" wrapText="1"/>
    </xf>
    <xf numFmtId="8" fontId="4" fillId="3" borderId="36" xfId="0" applyNumberFormat="1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vertical="center" wrapText="1"/>
    </xf>
    <xf numFmtId="0" fontId="4" fillId="3" borderId="34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8" fontId="4" fillId="3" borderId="0" xfId="0" applyNumberFormat="1" applyFont="1" applyFill="1" applyBorder="1" applyAlignment="1">
      <alignment vertical="center" wrapText="1"/>
    </xf>
    <xf numFmtId="8" fontId="4" fillId="3" borderId="43" xfId="0" applyNumberFormat="1" applyFont="1" applyFill="1" applyBorder="1" applyAlignment="1">
      <alignment vertical="center" wrapText="1"/>
    </xf>
    <xf numFmtId="8" fontId="4" fillId="3" borderId="0" xfId="0" applyNumberFormat="1" applyFont="1" applyFill="1" applyBorder="1" applyAlignment="1">
      <alignment horizontal="left" vertical="center" wrapText="1"/>
    </xf>
    <xf numFmtId="8" fontId="4" fillId="3" borderId="37" xfId="0" applyNumberFormat="1" applyFont="1" applyFill="1" applyBorder="1" applyAlignment="1">
      <alignment vertical="center" wrapText="1"/>
    </xf>
    <xf numFmtId="8" fontId="4" fillId="3" borderId="36" xfId="1" applyNumberFormat="1" applyFont="1" applyFill="1" applyBorder="1" applyAlignment="1">
      <alignment horizontal="left" vertical="center" wrapText="1"/>
    </xf>
    <xf numFmtId="8" fontId="4" fillId="3" borderId="20" xfId="0" applyNumberFormat="1" applyFont="1" applyFill="1" applyBorder="1" applyAlignment="1">
      <alignment vertical="center" wrapText="1"/>
    </xf>
    <xf numFmtId="44" fontId="4" fillId="3" borderId="8" xfId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horizontal="left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8" fontId="4" fillId="3" borderId="26" xfId="0" applyNumberFormat="1" applyFont="1" applyFill="1" applyBorder="1" applyAlignment="1">
      <alignment horizontal="left" vertical="center" wrapText="1"/>
    </xf>
    <xf numFmtId="44" fontId="4" fillId="3" borderId="19" xfId="1" applyFont="1" applyFill="1" applyBorder="1" applyAlignment="1">
      <alignment horizontal="left" vertical="center" wrapText="1"/>
    </xf>
    <xf numFmtId="8" fontId="4" fillId="3" borderId="19" xfId="0" applyNumberFormat="1" applyFont="1" applyFill="1" applyBorder="1" applyAlignment="1">
      <alignment horizontal="left" vertical="center" wrapText="1"/>
    </xf>
    <xf numFmtId="164" fontId="4" fillId="3" borderId="24" xfId="0" applyNumberFormat="1" applyFont="1" applyFill="1" applyBorder="1" applyAlignment="1">
      <alignment horizontal="left" vertical="center" wrapText="1"/>
    </xf>
    <xf numFmtId="44" fontId="4" fillId="3" borderId="29" xfId="1" applyFont="1" applyFill="1" applyBorder="1" applyAlignment="1">
      <alignment horizontal="left" vertical="center" wrapText="1"/>
    </xf>
    <xf numFmtId="44" fontId="4" fillId="3" borderId="37" xfId="1" applyFont="1" applyFill="1" applyBorder="1" applyAlignment="1">
      <alignment horizontal="left" vertical="center" wrapText="1"/>
    </xf>
    <xf numFmtId="8" fontId="4" fillId="3" borderId="18" xfId="0" applyNumberFormat="1" applyFont="1" applyFill="1" applyBorder="1" applyAlignment="1">
      <alignment horizontal="left" vertical="center" wrapText="1"/>
    </xf>
    <xf numFmtId="44" fontId="4" fillId="3" borderId="24" xfId="1" applyFont="1" applyFill="1" applyBorder="1" applyAlignment="1">
      <alignment horizontal="left" vertical="center" wrapText="1"/>
    </xf>
    <xf numFmtId="8" fontId="4" fillId="3" borderId="37" xfId="0" applyNumberFormat="1" applyFont="1" applyFill="1" applyBorder="1" applyAlignment="1">
      <alignment horizontal="left" vertical="center" wrapText="1"/>
    </xf>
    <xf numFmtId="8" fontId="4" fillId="3" borderId="31" xfId="0" applyNumberFormat="1" applyFont="1" applyFill="1" applyBorder="1" applyAlignment="1">
      <alignment horizontal="left" vertical="center" wrapText="1"/>
    </xf>
    <xf numFmtId="0" fontId="4" fillId="3" borderId="37" xfId="0" applyFont="1" applyFill="1" applyBorder="1" applyAlignment="1">
      <alignment horizontal="center" vertical="center" wrapText="1"/>
    </xf>
    <xf numFmtId="8" fontId="4" fillId="3" borderId="3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33" xfId="0" applyFill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47" xfId="0" applyFill="1" applyBorder="1" applyAlignment="1">
      <alignment vertical="center"/>
    </xf>
    <xf numFmtId="0" fontId="4" fillId="3" borderId="46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4" fillId="3" borderId="46" xfId="0" applyFont="1" applyFill="1" applyBorder="1" applyAlignment="1">
      <alignment horizontal="left" vertical="center"/>
    </xf>
    <xf numFmtId="0" fontId="4" fillId="3" borderId="46" xfId="0" applyFont="1" applyFill="1" applyBorder="1" applyAlignment="1">
      <alignment horizontal="left" vertical="center" wrapText="1"/>
    </xf>
    <xf numFmtId="0" fontId="4" fillId="3" borderId="45" xfId="0" applyFont="1" applyFill="1" applyBorder="1" applyAlignment="1">
      <alignment horizontal="left" vertical="center" wrapText="1"/>
    </xf>
    <xf numFmtId="0" fontId="4" fillId="3" borderId="47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46" xfId="0" applyFont="1" applyFill="1" applyBorder="1" applyAlignment="1">
      <alignment horizontal="left" vertical="center" wrapText="1"/>
    </xf>
    <xf numFmtId="0" fontId="7" fillId="3" borderId="39" xfId="0" applyFont="1" applyFill="1" applyBorder="1" applyAlignment="1">
      <alignment horizontal="left" vertical="center" wrapText="1"/>
    </xf>
    <xf numFmtId="0" fontId="7" fillId="3" borderId="41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left" vertical="center" wrapText="1"/>
    </xf>
    <xf numFmtId="0" fontId="4" fillId="3" borderId="4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44" fontId="4" fillId="0" borderId="0" xfId="1" applyFont="1" applyAlignment="1">
      <alignment horizontal="right" vertical="center"/>
    </xf>
    <xf numFmtId="0" fontId="4" fillId="0" borderId="0" xfId="0" applyFont="1" applyBorder="1"/>
    <xf numFmtId="0" fontId="4" fillId="0" borderId="0" xfId="0" applyFont="1" applyBorder="1" applyAlignment="1">
      <alignment horizontal="left" vertical="center"/>
    </xf>
    <xf numFmtId="0" fontId="3" fillId="5" borderId="51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/>
    </xf>
    <xf numFmtId="0" fontId="8" fillId="5" borderId="52" xfId="0" applyFont="1" applyFill="1" applyBorder="1" applyAlignment="1">
      <alignment horizontal="center"/>
    </xf>
    <xf numFmtId="0" fontId="8" fillId="5" borderId="53" xfId="0" applyFont="1" applyFill="1" applyBorder="1" applyAlignment="1">
      <alignment horizontal="center"/>
    </xf>
    <xf numFmtId="0" fontId="8" fillId="5" borderId="54" xfId="0" applyFont="1" applyFill="1" applyBorder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/>
    <xf numFmtId="0" fontId="8" fillId="5" borderId="55" xfId="0" applyFont="1" applyFill="1" applyBorder="1" applyAlignment="1">
      <alignment horizontal="center" vertical="center"/>
    </xf>
    <xf numFmtId="0" fontId="8" fillId="5" borderId="57" xfId="0" applyFont="1" applyFill="1" applyBorder="1" applyAlignment="1">
      <alignment horizontal="center" vertical="center" wrapText="1"/>
    </xf>
    <xf numFmtId="0" fontId="8" fillId="5" borderId="58" xfId="0" applyFont="1" applyFill="1" applyBorder="1" applyAlignment="1">
      <alignment horizontal="center" vertical="center" wrapText="1"/>
    </xf>
    <xf numFmtId="44" fontId="8" fillId="5" borderId="56" xfId="1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 wrapText="1"/>
    </xf>
    <xf numFmtId="44" fontId="8" fillId="5" borderId="57" xfId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44" fontId="4" fillId="3" borderId="19" xfId="1" applyFont="1" applyFill="1" applyBorder="1" applyAlignment="1">
      <alignment horizontal="right" vertical="center"/>
    </xf>
    <xf numFmtId="44" fontId="4" fillId="3" borderId="59" xfId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6" fillId="3" borderId="15" xfId="0" applyFont="1" applyFill="1" applyBorder="1" applyAlignment="1">
      <alignment horizontal="center" vertical="center"/>
    </xf>
    <xf numFmtId="0" fontId="4" fillId="3" borderId="60" xfId="0" applyFont="1" applyFill="1" applyBorder="1" applyAlignment="1">
      <alignment vertical="center" wrapText="1"/>
    </xf>
    <xf numFmtId="44" fontId="4" fillId="3" borderId="61" xfId="1" applyFont="1" applyFill="1" applyBorder="1" applyAlignment="1">
      <alignment horizontal="right" vertical="center"/>
    </xf>
    <xf numFmtId="44" fontId="4" fillId="3" borderId="62" xfId="1" applyFont="1" applyFill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4" fillId="0" borderId="63" xfId="0" applyFont="1" applyBorder="1" applyAlignment="1">
      <alignment vertical="center" wrapText="1"/>
    </xf>
    <xf numFmtId="44" fontId="4" fillId="0" borderId="64" xfId="1" applyFont="1" applyBorder="1" applyAlignment="1">
      <alignment horizontal="right" vertical="center" wrapText="1"/>
    </xf>
    <xf numFmtId="44" fontId="4" fillId="0" borderId="65" xfId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44" fontId="4" fillId="0" borderId="19" xfId="1" applyFont="1" applyBorder="1" applyAlignment="1">
      <alignment horizontal="right" vertical="center" wrapText="1"/>
    </xf>
    <xf numFmtId="44" fontId="4" fillId="0" borderId="59" xfId="1" applyFont="1" applyBorder="1" applyAlignment="1">
      <alignment horizontal="right" vertical="center" wrapText="1"/>
    </xf>
    <xf numFmtId="3" fontId="9" fillId="0" borderId="0" xfId="0" applyNumberFormat="1" applyFont="1" applyAlignment="1">
      <alignment vertical="center"/>
    </xf>
    <xf numFmtId="0" fontId="6" fillId="0" borderId="66" xfId="0" applyFont="1" applyBorder="1" applyAlignment="1">
      <alignment horizontal="center" vertical="center"/>
    </xf>
    <xf numFmtId="0" fontId="4" fillId="0" borderId="60" xfId="0" applyFont="1" applyBorder="1" applyAlignment="1">
      <alignment vertical="center" wrapText="1"/>
    </xf>
    <xf numFmtId="44" fontId="4" fillId="0" borderId="61" xfId="1" applyFont="1" applyBorder="1" applyAlignment="1">
      <alignment horizontal="right" vertical="center" wrapText="1"/>
    </xf>
    <xf numFmtId="44" fontId="4" fillId="0" borderId="62" xfId="1" applyFont="1" applyBorder="1" applyAlignment="1">
      <alignment horizontal="right" vertical="center" wrapText="1"/>
    </xf>
    <xf numFmtId="0" fontId="6" fillId="3" borderId="67" xfId="0" applyFont="1" applyFill="1" applyBorder="1" applyAlignment="1">
      <alignment horizontal="center" vertical="center"/>
    </xf>
    <xf numFmtId="0" fontId="4" fillId="3" borderId="63" xfId="0" applyFont="1" applyFill="1" applyBorder="1" applyAlignment="1">
      <alignment vertical="center" wrapText="1"/>
    </xf>
    <xf numFmtId="44" fontId="4" fillId="3" borderId="64" xfId="1" applyFont="1" applyFill="1" applyBorder="1" applyAlignment="1">
      <alignment horizontal="right" vertical="center"/>
    </xf>
    <xf numFmtId="3" fontId="4" fillId="3" borderId="63" xfId="0" applyNumberFormat="1" applyFont="1" applyFill="1" applyBorder="1" applyAlignment="1">
      <alignment vertical="center" wrapText="1"/>
    </xf>
    <xf numFmtId="44" fontId="4" fillId="3" borderId="65" xfId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/>
    </xf>
    <xf numFmtId="0" fontId="6" fillId="3" borderId="66" xfId="0" applyFont="1" applyFill="1" applyBorder="1" applyAlignment="1">
      <alignment horizontal="center" vertical="center"/>
    </xf>
    <xf numFmtId="8" fontId="4" fillId="0" borderId="0" xfId="0" applyNumberFormat="1" applyFont="1" applyBorder="1"/>
    <xf numFmtId="0" fontId="6" fillId="0" borderId="67" xfId="0" applyFont="1" applyBorder="1" applyAlignment="1">
      <alignment horizontal="center" vertical="center"/>
    </xf>
    <xf numFmtId="44" fontId="4" fillId="0" borderId="64" xfId="1" applyFont="1" applyBorder="1" applyAlignment="1">
      <alignment horizontal="right" vertical="center"/>
    </xf>
    <xf numFmtId="44" fontId="4" fillId="0" borderId="65" xfId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44" fontId="4" fillId="0" borderId="19" xfId="1" applyFont="1" applyBorder="1" applyAlignment="1">
      <alignment horizontal="right" vertical="center"/>
    </xf>
    <xf numFmtId="44" fontId="4" fillId="0" borderId="59" xfId="1" applyFont="1" applyBorder="1" applyAlignment="1">
      <alignment horizontal="right" vertical="center"/>
    </xf>
    <xf numFmtId="44" fontId="4" fillId="3" borderId="47" xfId="1" applyFont="1" applyFill="1" applyBorder="1" applyAlignment="1">
      <alignment horizontal="right" vertical="center"/>
    </xf>
    <xf numFmtId="44" fontId="4" fillId="3" borderId="68" xfId="1" applyFont="1" applyFill="1" applyBorder="1" applyAlignment="1">
      <alignment horizontal="right" vertical="center"/>
    </xf>
    <xf numFmtId="0" fontId="4" fillId="0" borderId="44" xfId="0" applyFont="1" applyBorder="1"/>
    <xf numFmtId="0" fontId="4" fillId="2" borderId="7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44" fontId="4" fillId="0" borderId="20" xfId="1" applyFont="1" applyBorder="1" applyAlignment="1">
      <alignment horizontal="right" vertical="center"/>
    </xf>
    <xf numFmtId="44" fontId="4" fillId="0" borderId="69" xfId="1" applyFont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4" fontId="4" fillId="0" borderId="0" xfId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8" fillId="5" borderId="70" xfId="0" applyFont="1" applyFill="1" applyBorder="1" applyAlignment="1">
      <alignment horizontal="center" vertical="center"/>
    </xf>
    <xf numFmtId="0" fontId="8" fillId="5" borderId="71" xfId="0" applyFont="1" applyFill="1" applyBorder="1" applyAlignment="1">
      <alignment horizontal="center" vertical="center"/>
    </xf>
    <xf numFmtId="0" fontId="8" fillId="5" borderId="72" xfId="0" applyFont="1" applyFill="1" applyBorder="1" applyAlignment="1">
      <alignment horizontal="center" vertical="center" wrapText="1"/>
    </xf>
    <xf numFmtId="0" fontId="8" fillId="5" borderId="73" xfId="0" applyFont="1" applyFill="1" applyBorder="1" applyAlignment="1">
      <alignment horizontal="center" vertical="center" wrapText="1"/>
    </xf>
    <xf numFmtId="44" fontId="8" fillId="5" borderId="71" xfId="1" applyFont="1" applyFill="1" applyBorder="1" applyAlignment="1">
      <alignment horizontal="center" vertical="center"/>
    </xf>
    <xf numFmtId="0" fontId="8" fillId="5" borderId="71" xfId="0" applyFont="1" applyFill="1" applyBorder="1" applyAlignment="1">
      <alignment horizontal="center" vertical="center" wrapText="1"/>
    </xf>
    <xf numFmtId="44" fontId="8" fillId="5" borderId="72" xfId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vertical="center" wrapText="1"/>
    </xf>
    <xf numFmtId="44" fontId="4" fillId="3" borderId="33" xfId="1" applyFont="1" applyFill="1" applyBorder="1" applyAlignment="1">
      <alignment horizontal="right" vertical="center"/>
    </xf>
    <xf numFmtId="44" fontId="4" fillId="3" borderId="74" xfId="1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44" fontId="4" fillId="0" borderId="19" xfId="1" applyFont="1" applyFill="1" applyBorder="1" applyAlignment="1">
      <alignment horizontal="right" vertical="center"/>
    </xf>
    <xf numFmtId="44" fontId="4" fillId="0" borderId="59" xfId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vertical="center" wrapText="1"/>
    </xf>
    <xf numFmtId="3" fontId="4" fillId="3" borderId="0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vertical="center" wrapText="1"/>
    </xf>
    <xf numFmtId="44" fontId="4" fillId="3" borderId="20" xfId="1" applyFont="1" applyFill="1" applyBorder="1" applyAlignment="1">
      <alignment horizontal="right" vertical="center"/>
    </xf>
    <xf numFmtId="44" fontId="4" fillId="3" borderId="69" xfId="1" applyFont="1" applyFill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44" fontId="4" fillId="0" borderId="33" xfId="1" applyFont="1" applyBorder="1" applyAlignment="1">
      <alignment horizontal="right" vertical="center"/>
    </xf>
    <xf numFmtId="44" fontId="4" fillId="0" borderId="74" xfId="1" applyFont="1" applyBorder="1" applyAlignment="1">
      <alignment horizontal="right" vertical="center"/>
    </xf>
    <xf numFmtId="44" fontId="4" fillId="0" borderId="33" xfId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44" fontId="4" fillId="0" borderId="47" xfId="1" applyFont="1" applyFill="1" applyBorder="1" applyAlignment="1">
      <alignment horizontal="right" vertical="center"/>
    </xf>
    <xf numFmtId="0" fontId="4" fillId="0" borderId="12" xfId="0" applyFont="1" applyBorder="1" applyAlignment="1">
      <alignment wrapText="1"/>
    </xf>
    <xf numFmtId="44" fontId="4" fillId="0" borderId="20" xfId="1" applyFont="1" applyFill="1" applyBorder="1" applyAlignment="1">
      <alignment horizontal="right" vertical="center"/>
    </xf>
    <xf numFmtId="0" fontId="4" fillId="2" borderId="48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6" fillId="3" borderId="75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vertical="center" wrapText="1"/>
    </xf>
    <xf numFmtId="0" fontId="4" fillId="0" borderId="76" xfId="0" applyFont="1" applyBorder="1" applyAlignment="1">
      <alignment vertical="center" wrapText="1"/>
    </xf>
    <xf numFmtId="44" fontId="4" fillId="0" borderId="61" xfId="1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67"/>
  <sheetViews>
    <sheetView showGridLines="0" tabSelected="1" zoomScale="90" zoomScaleNormal="90" workbookViewId="0">
      <pane xSplit="2" topLeftCell="C1" activePane="topRight" state="frozen"/>
      <selection activeCell="C6" sqref="C6:C12"/>
      <selection pane="topRight"/>
    </sheetView>
  </sheetViews>
  <sheetFormatPr defaultRowHeight="15" x14ac:dyDescent="0.25"/>
  <cols>
    <col min="1" max="1" width="2.140625" customWidth="1"/>
    <col min="2" max="2" width="35.42578125" style="4" customWidth="1"/>
    <col min="3" max="3" width="34" style="4" customWidth="1"/>
    <col min="4" max="4" width="31.85546875" style="4" bestFit="1" customWidth="1"/>
    <col min="5" max="5" width="19.7109375" style="1" customWidth="1"/>
    <col min="6" max="6" width="40.85546875" style="4" customWidth="1"/>
    <col min="7" max="7" width="19.5703125" style="4" customWidth="1"/>
    <col min="8" max="8" width="31" style="1" bestFit="1" customWidth="1"/>
    <col min="9" max="9" width="62.140625" style="73" bestFit="1" customWidth="1"/>
    <col min="10" max="10" width="31.85546875" style="4" bestFit="1" customWidth="1"/>
    <col min="11" max="11" width="31" style="4" bestFit="1" customWidth="1"/>
    <col min="12" max="12" width="67.28515625" style="73" bestFit="1" customWidth="1"/>
    <col min="13" max="13" width="31.85546875" style="4" bestFit="1" customWidth="1"/>
    <col min="14" max="14" width="31" style="4" bestFit="1" customWidth="1"/>
    <col min="15" max="15" width="67.5703125" style="95" bestFit="1" customWidth="1"/>
    <col min="16" max="16" width="59.5703125" style="4" bestFit="1" customWidth="1"/>
    <col min="17" max="17" width="31" style="4" bestFit="1" customWidth="1"/>
    <col min="18" max="18" width="67.28515625" style="95" bestFit="1" customWidth="1"/>
    <col min="19" max="19" width="31.85546875" style="88" bestFit="1" customWidth="1"/>
    <col min="20" max="20" width="31" style="4" bestFit="1" customWidth="1"/>
    <col min="21" max="21" width="67.85546875" style="1" bestFit="1" customWidth="1"/>
    <col min="22" max="22" width="9" style="1" bestFit="1" customWidth="1"/>
    <col min="23" max="23" width="31.85546875" style="88" bestFit="1" customWidth="1"/>
    <col min="24" max="24" width="31" style="4" bestFit="1" customWidth="1"/>
    <col min="25" max="25" width="67" style="1" bestFit="1" customWidth="1"/>
    <col min="26" max="26" width="32.140625" style="88" bestFit="1" customWidth="1"/>
    <col min="27" max="27" width="31" style="4" bestFit="1" customWidth="1"/>
    <col min="28" max="28" width="23.140625" customWidth="1"/>
  </cols>
  <sheetData>
    <row r="1" spans="2:28" ht="15.75" thickBot="1" x14ac:dyDescent="0.3"/>
    <row r="2" spans="2:28" s="2" customFormat="1" ht="24" customHeight="1" thickBot="1" x14ac:dyDescent="0.3">
      <c r="B2" s="201" t="s">
        <v>12</v>
      </c>
      <c r="C2" s="163" t="s">
        <v>13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4"/>
      <c r="AB2" s="3"/>
    </row>
    <row r="3" spans="2:28" s="2" customFormat="1" ht="24" customHeight="1" thickBot="1" x14ac:dyDescent="0.3">
      <c r="B3" s="202"/>
      <c r="C3" s="163" t="s">
        <v>14</v>
      </c>
      <c r="D3" s="165"/>
      <c r="E3" s="165"/>
      <c r="F3" s="165"/>
      <c r="G3" s="165"/>
      <c r="H3" s="164"/>
      <c r="I3" s="163" t="s">
        <v>15</v>
      </c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3" t="s">
        <v>223</v>
      </c>
      <c r="Z3" s="165"/>
      <c r="AA3" s="164"/>
      <c r="AB3" s="3"/>
    </row>
    <row r="4" spans="2:28" s="2" customFormat="1" ht="24" customHeight="1" x14ac:dyDescent="0.25">
      <c r="B4" s="202"/>
      <c r="C4" s="166" t="s">
        <v>166</v>
      </c>
      <c r="D4" s="167" t="s">
        <v>22</v>
      </c>
      <c r="E4" s="170" t="s">
        <v>20</v>
      </c>
      <c r="F4" s="166" t="s">
        <v>167</v>
      </c>
      <c r="G4" s="167" t="s">
        <v>22</v>
      </c>
      <c r="H4" s="170" t="s">
        <v>20</v>
      </c>
      <c r="I4" s="167" t="s">
        <v>19</v>
      </c>
      <c r="J4" s="167" t="s">
        <v>22</v>
      </c>
      <c r="K4" s="167" t="s">
        <v>20</v>
      </c>
      <c r="L4" s="167" t="s">
        <v>158</v>
      </c>
      <c r="M4" s="167" t="s">
        <v>22</v>
      </c>
      <c r="N4" s="167" t="s">
        <v>20</v>
      </c>
      <c r="O4" s="166" t="s">
        <v>18</v>
      </c>
      <c r="P4" s="167" t="s">
        <v>22</v>
      </c>
      <c r="Q4" s="167" t="s">
        <v>20</v>
      </c>
      <c r="R4" s="166" t="s">
        <v>17</v>
      </c>
      <c r="S4" s="168" t="s">
        <v>22</v>
      </c>
      <c r="T4" s="167" t="s">
        <v>20</v>
      </c>
      <c r="U4" s="166" t="s">
        <v>16</v>
      </c>
      <c r="V4" s="156"/>
      <c r="W4" s="167" t="s">
        <v>22</v>
      </c>
      <c r="X4" s="167" t="s">
        <v>20</v>
      </c>
      <c r="Y4" s="159" t="s">
        <v>224</v>
      </c>
      <c r="Z4" s="161" t="s">
        <v>22</v>
      </c>
      <c r="AA4" s="161" t="s">
        <v>20</v>
      </c>
      <c r="AB4" s="3"/>
    </row>
    <row r="5" spans="2:28" s="2" customFormat="1" ht="24" customHeight="1" thickBot="1" x14ac:dyDescent="0.3">
      <c r="B5" s="203"/>
      <c r="C5" s="160"/>
      <c r="D5" s="162"/>
      <c r="E5" s="171"/>
      <c r="F5" s="160"/>
      <c r="G5" s="162"/>
      <c r="H5" s="171"/>
      <c r="I5" s="162"/>
      <c r="J5" s="162"/>
      <c r="K5" s="162"/>
      <c r="L5" s="162"/>
      <c r="M5" s="162"/>
      <c r="N5" s="162"/>
      <c r="O5" s="160"/>
      <c r="P5" s="162"/>
      <c r="Q5" s="162"/>
      <c r="R5" s="160"/>
      <c r="S5" s="169"/>
      <c r="T5" s="162"/>
      <c r="U5" s="160"/>
      <c r="V5" s="157"/>
      <c r="W5" s="162"/>
      <c r="X5" s="162"/>
      <c r="Y5" s="160"/>
      <c r="Z5" s="162"/>
      <c r="AA5" s="162"/>
      <c r="AB5" s="3"/>
    </row>
    <row r="6" spans="2:28" ht="48" customHeight="1" thickBot="1" x14ac:dyDescent="0.3">
      <c r="B6" s="204" t="s">
        <v>4</v>
      </c>
      <c r="C6" s="178" t="s">
        <v>487</v>
      </c>
      <c r="D6" s="10"/>
      <c r="E6" s="57"/>
      <c r="F6" s="110" t="s">
        <v>168</v>
      </c>
      <c r="G6" s="11" t="s">
        <v>25</v>
      </c>
      <c r="H6" s="64" t="s">
        <v>26</v>
      </c>
      <c r="I6" s="17" t="s">
        <v>63</v>
      </c>
      <c r="J6" s="11" t="s">
        <v>25</v>
      </c>
      <c r="K6" s="74" t="s">
        <v>26</v>
      </c>
      <c r="L6" s="17"/>
      <c r="M6" s="11"/>
      <c r="N6" s="74"/>
      <c r="O6" s="11" t="s">
        <v>87</v>
      </c>
      <c r="P6" s="75" t="s">
        <v>25</v>
      </c>
      <c r="Q6" s="74" t="s">
        <v>26</v>
      </c>
      <c r="R6" s="11" t="s">
        <v>64</v>
      </c>
      <c r="S6" s="37">
        <v>1854600000</v>
      </c>
      <c r="T6" s="74" t="s">
        <v>23</v>
      </c>
      <c r="U6" s="11" t="s">
        <v>108</v>
      </c>
      <c r="V6" s="187" t="s">
        <v>467</v>
      </c>
      <c r="W6" s="11" t="s">
        <v>25</v>
      </c>
      <c r="X6" s="74" t="s">
        <v>26</v>
      </c>
      <c r="Y6" s="11" t="s">
        <v>225</v>
      </c>
      <c r="Z6" s="37">
        <v>218202144.84</v>
      </c>
      <c r="AA6" s="195" t="s">
        <v>23</v>
      </c>
    </row>
    <row r="7" spans="2:28" ht="48" customHeight="1" thickBot="1" x14ac:dyDescent="0.3">
      <c r="B7" s="205"/>
      <c r="C7" s="179"/>
      <c r="D7" s="5"/>
      <c r="E7" s="58"/>
      <c r="F7" s="111" t="s">
        <v>169</v>
      </c>
      <c r="G7" s="8" t="s">
        <v>25</v>
      </c>
      <c r="H7" s="112" t="s">
        <v>26</v>
      </c>
      <c r="I7" s="7"/>
      <c r="J7" s="76"/>
      <c r="K7" s="77"/>
      <c r="L7" s="7"/>
      <c r="M7" s="76"/>
      <c r="N7" s="77"/>
      <c r="O7" s="96"/>
      <c r="P7" s="76"/>
      <c r="Q7" s="77"/>
      <c r="R7" s="8" t="s">
        <v>65</v>
      </c>
      <c r="S7" s="8" t="s">
        <v>25</v>
      </c>
      <c r="T7" s="77" t="s">
        <v>26</v>
      </c>
      <c r="U7" s="8" t="s">
        <v>109</v>
      </c>
      <c r="V7" s="188" t="s">
        <v>468</v>
      </c>
      <c r="W7" s="8" t="s">
        <v>25</v>
      </c>
      <c r="X7" s="77" t="s">
        <v>26</v>
      </c>
      <c r="Y7" s="8" t="s">
        <v>226</v>
      </c>
      <c r="Z7" s="89">
        <v>44350283.25</v>
      </c>
      <c r="AA7" s="196" t="s">
        <v>23</v>
      </c>
    </row>
    <row r="8" spans="2:28" ht="48" customHeight="1" thickBot="1" x14ac:dyDescent="0.3">
      <c r="B8" s="205"/>
      <c r="C8" s="179"/>
      <c r="D8" s="5"/>
      <c r="E8" s="58"/>
      <c r="F8" s="26" t="s">
        <v>170</v>
      </c>
      <c r="G8" s="8" t="s">
        <v>25</v>
      </c>
      <c r="H8" s="112" t="s">
        <v>26</v>
      </c>
      <c r="I8" s="7"/>
      <c r="J8" s="76"/>
      <c r="K8" s="77"/>
      <c r="L8" s="7"/>
      <c r="M8" s="76"/>
      <c r="N8" s="77"/>
      <c r="O8" s="96"/>
      <c r="P8" s="76"/>
      <c r="Q8" s="77"/>
      <c r="R8" s="8" t="s">
        <v>66</v>
      </c>
      <c r="S8" s="89">
        <v>120100000</v>
      </c>
      <c r="T8" s="77" t="s">
        <v>23</v>
      </c>
      <c r="U8" s="8" t="s">
        <v>110</v>
      </c>
      <c r="V8" s="188" t="s">
        <v>469</v>
      </c>
      <c r="W8" s="8" t="s">
        <v>25</v>
      </c>
      <c r="X8" s="77" t="s">
        <v>26</v>
      </c>
      <c r="Y8" s="8" t="s">
        <v>227</v>
      </c>
      <c r="Z8" s="89">
        <v>13274484.09</v>
      </c>
      <c r="AA8" s="196" t="s">
        <v>23</v>
      </c>
    </row>
    <row r="9" spans="2:28" ht="48" customHeight="1" x14ac:dyDescent="0.25">
      <c r="B9" s="205"/>
      <c r="C9" s="179"/>
      <c r="D9" s="102"/>
      <c r="E9" s="103"/>
      <c r="F9" s="26" t="s">
        <v>171</v>
      </c>
      <c r="G9" s="36">
        <f>62410000+  45000000</f>
        <v>107410000</v>
      </c>
      <c r="H9" s="27" t="s">
        <v>23</v>
      </c>
      <c r="I9" s="87"/>
      <c r="J9" s="104"/>
      <c r="K9" s="105"/>
      <c r="L9" s="87"/>
      <c r="M9" s="104"/>
      <c r="N9" s="105"/>
      <c r="O9" s="106"/>
      <c r="P9" s="104"/>
      <c r="Q9" s="105"/>
      <c r="R9" s="9"/>
      <c r="S9" s="36"/>
      <c r="T9" s="105"/>
      <c r="U9" s="9" t="s">
        <v>111</v>
      </c>
      <c r="V9" s="189" t="s">
        <v>470</v>
      </c>
      <c r="W9" s="107">
        <v>391040000</v>
      </c>
      <c r="X9" s="105" t="s">
        <v>23</v>
      </c>
      <c r="Y9" s="9" t="s">
        <v>228</v>
      </c>
      <c r="Z9" s="107" t="s">
        <v>25</v>
      </c>
      <c r="AA9" s="196" t="s">
        <v>26</v>
      </c>
    </row>
    <row r="10" spans="2:28" ht="48" customHeight="1" thickBot="1" x14ac:dyDescent="0.3">
      <c r="B10" s="205"/>
      <c r="C10" s="179"/>
      <c r="D10" s="102"/>
      <c r="E10" s="103"/>
      <c r="F10" s="26" t="s">
        <v>172</v>
      </c>
      <c r="G10" s="9" t="s">
        <v>25</v>
      </c>
      <c r="H10" s="27" t="s">
        <v>26</v>
      </c>
      <c r="I10" s="87"/>
      <c r="J10" s="104"/>
      <c r="K10" s="105"/>
      <c r="L10" s="87"/>
      <c r="M10" s="104"/>
      <c r="N10" s="105"/>
      <c r="O10" s="106"/>
      <c r="P10" s="104"/>
      <c r="Q10" s="105"/>
      <c r="R10" s="9"/>
      <c r="S10" s="36"/>
      <c r="T10" s="105"/>
      <c r="U10" s="9" t="s">
        <v>112</v>
      </c>
      <c r="V10" s="189"/>
      <c r="W10" s="9" t="s">
        <v>25</v>
      </c>
      <c r="X10" s="105" t="s">
        <v>26</v>
      </c>
      <c r="Y10" s="9" t="s">
        <v>229</v>
      </c>
      <c r="Z10" s="36">
        <v>14000000</v>
      </c>
      <c r="AA10" s="197" t="s">
        <v>23</v>
      </c>
    </row>
    <row r="11" spans="2:28" ht="48" customHeight="1" thickBot="1" x14ac:dyDescent="0.3">
      <c r="B11" s="205"/>
      <c r="C11" s="179"/>
      <c r="D11" s="102"/>
      <c r="E11" s="103"/>
      <c r="F11" s="26" t="s">
        <v>173</v>
      </c>
      <c r="G11" s="36">
        <v>50500000</v>
      </c>
      <c r="H11" s="27" t="s">
        <v>23</v>
      </c>
      <c r="I11" s="87"/>
      <c r="J11" s="104"/>
      <c r="K11" s="105"/>
      <c r="L11" s="87"/>
      <c r="M11" s="104"/>
      <c r="N11" s="105"/>
      <c r="O11" s="106"/>
      <c r="P11" s="104"/>
      <c r="Q11" s="105"/>
      <c r="R11" s="9"/>
      <c r="S11" s="36"/>
      <c r="T11" s="105"/>
      <c r="U11" s="9" t="s">
        <v>113</v>
      </c>
      <c r="V11" s="189"/>
      <c r="W11" s="9" t="s">
        <v>25</v>
      </c>
      <c r="X11" s="105" t="s">
        <v>26</v>
      </c>
      <c r="Y11" s="9" t="s">
        <v>222</v>
      </c>
      <c r="Z11" s="36">
        <v>1103152880</v>
      </c>
      <c r="AA11" s="197" t="s">
        <v>23</v>
      </c>
    </row>
    <row r="12" spans="2:28" ht="48" customHeight="1" thickBot="1" x14ac:dyDescent="0.3">
      <c r="B12" s="206"/>
      <c r="C12" s="180"/>
      <c r="D12" s="12"/>
      <c r="E12" s="59"/>
      <c r="F12" s="114" t="s">
        <v>174</v>
      </c>
      <c r="G12" s="13" t="s">
        <v>25</v>
      </c>
      <c r="H12" s="113" t="s">
        <v>26</v>
      </c>
      <c r="I12" s="16"/>
      <c r="J12" s="78"/>
      <c r="K12" s="79"/>
      <c r="L12" s="16"/>
      <c r="M12" s="78"/>
      <c r="N12" s="79"/>
      <c r="O12" s="97"/>
      <c r="P12" s="78"/>
      <c r="Q12" s="79"/>
      <c r="R12" s="97"/>
      <c r="S12" s="13"/>
      <c r="T12" s="79"/>
      <c r="U12" s="13" t="s">
        <v>114</v>
      </c>
      <c r="V12" s="190"/>
      <c r="W12" s="13" t="s">
        <v>25</v>
      </c>
      <c r="X12" s="79" t="s">
        <v>26</v>
      </c>
      <c r="Y12" s="13"/>
      <c r="Z12" s="13"/>
      <c r="AA12" s="79"/>
    </row>
    <row r="13" spans="2:28" ht="48" customHeight="1" x14ac:dyDescent="0.25">
      <c r="B13" s="175" t="s">
        <v>3</v>
      </c>
      <c r="C13" s="158"/>
      <c r="D13" s="141"/>
      <c r="E13" s="142"/>
      <c r="F13" s="158"/>
      <c r="G13" s="141"/>
      <c r="H13" s="142"/>
      <c r="I13" s="51"/>
      <c r="J13" s="143"/>
      <c r="K13" s="144"/>
      <c r="L13" s="51"/>
      <c r="M13" s="143"/>
      <c r="N13" s="144"/>
      <c r="O13" s="145"/>
      <c r="P13" s="143"/>
      <c r="Q13" s="144"/>
      <c r="R13" s="145"/>
      <c r="S13" s="15"/>
      <c r="T13" s="144"/>
      <c r="U13" s="15"/>
      <c r="V13" s="191"/>
      <c r="W13" s="15"/>
      <c r="X13" s="144"/>
      <c r="Y13" s="24"/>
      <c r="Z13" s="15"/>
      <c r="AA13" s="144"/>
    </row>
    <row r="14" spans="2:28" ht="48" customHeight="1" thickBot="1" x14ac:dyDescent="0.3">
      <c r="B14" s="177"/>
      <c r="C14" s="146"/>
      <c r="D14" s="147"/>
      <c r="E14" s="148"/>
      <c r="F14" s="146"/>
      <c r="G14" s="147"/>
      <c r="H14" s="148"/>
      <c r="I14" s="149"/>
      <c r="J14" s="150"/>
      <c r="K14" s="151"/>
      <c r="L14" s="149"/>
      <c r="M14" s="150"/>
      <c r="N14" s="151"/>
      <c r="O14" s="152"/>
      <c r="P14" s="150"/>
      <c r="Q14" s="151"/>
      <c r="R14" s="152"/>
      <c r="S14" s="153"/>
      <c r="T14" s="151"/>
      <c r="U14" s="153"/>
      <c r="V14" s="192"/>
      <c r="W14" s="153"/>
      <c r="X14" s="151"/>
      <c r="Y14" s="53"/>
      <c r="Z14" s="54"/>
      <c r="AA14" s="200"/>
    </row>
    <row r="15" spans="2:28" ht="48" customHeight="1" thickBot="1" x14ac:dyDescent="0.3">
      <c r="B15" s="175" t="s">
        <v>5</v>
      </c>
      <c r="C15" s="18" t="s">
        <v>21</v>
      </c>
      <c r="D15" s="35">
        <v>333940000</v>
      </c>
      <c r="E15" s="60" t="s">
        <v>23</v>
      </c>
      <c r="F15" s="18" t="s">
        <v>175</v>
      </c>
      <c r="G15" s="35" t="s">
        <v>25</v>
      </c>
      <c r="H15" s="60" t="s">
        <v>26</v>
      </c>
      <c r="I15" s="11"/>
      <c r="J15" s="35"/>
      <c r="K15" s="34"/>
      <c r="L15" s="11"/>
      <c r="M15" s="35"/>
      <c r="N15" s="34"/>
      <c r="O15" s="11"/>
      <c r="P15" s="35"/>
      <c r="Q15" s="34"/>
      <c r="R15" s="11" t="s">
        <v>67</v>
      </c>
      <c r="S15" s="35">
        <v>2478000000</v>
      </c>
      <c r="T15" s="34" t="s">
        <v>23</v>
      </c>
      <c r="U15" s="11" t="s">
        <v>115</v>
      </c>
      <c r="V15" s="187" t="s">
        <v>471</v>
      </c>
      <c r="W15" s="35" t="s">
        <v>25</v>
      </c>
      <c r="X15" s="34" t="s">
        <v>26</v>
      </c>
      <c r="Y15" s="8" t="s">
        <v>230</v>
      </c>
      <c r="Z15" s="199">
        <v>3000000</v>
      </c>
      <c r="AA15" s="127" t="s">
        <v>23</v>
      </c>
    </row>
    <row r="16" spans="2:28" ht="48" customHeight="1" thickBot="1" x14ac:dyDescent="0.3">
      <c r="B16" s="176"/>
      <c r="C16" s="20" t="s">
        <v>24</v>
      </c>
      <c r="D16" s="6" t="s">
        <v>25</v>
      </c>
      <c r="E16" s="61" t="s">
        <v>26</v>
      </c>
      <c r="F16" s="20" t="s">
        <v>176</v>
      </c>
      <c r="G16" s="6" t="s">
        <v>25</v>
      </c>
      <c r="H16" s="61" t="s">
        <v>26</v>
      </c>
      <c r="I16" s="6"/>
      <c r="J16" s="6"/>
      <c r="K16" s="21"/>
      <c r="L16" s="6"/>
      <c r="M16" s="6"/>
      <c r="N16" s="21"/>
      <c r="O16" s="6"/>
      <c r="P16" s="6"/>
      <c r="Q16" s="21"/>
      <c r="R16" s="6" t="s">
        <v>68</v>
      </c>
      <c r="S16" s="83">
        <v>1092500000</v>
      </c>
      <c r="T16" s="21" t="s">
        <v>23</v>
      </c>
      <c r="U16" s="8" t="s">
        <v>116</v>
      </c>
      <c r="V16" s="188" t="s">
        <v>472</v>
      </c>
      <c r="W16" s="39">
        <v>1350690000</v>
      </c>
      <c r="X16" s="82" t="s">
        <v>23</v>
      </c>
      <c r="Y16" s="8" t="s">
        <v>231</v>
      </c>
      <c r="Z16" s="39" t="s">
        <v>25</v>
      </c>
      <c r="AA16" s="82" t="s">
        <v>26</v>
      </c>
    </row>
    <row r="17" spans="2:27" ht="48" customHeight="1" thickBot="1" x14ac:dyDescent="0.3">
      <c r="B17" s="176"/>
      <c r="C17" s="20" t="s">
        <v>27</v>
      </c>
      <c r="D17" s="6" t="s">
        <v>25</v>
      </c>
      <c r="E17" s="61" t="s">
        <v>26</v>
      </c>
      <c r="F17" s="20" t="s">
        <v>177</v>
      </c>
      <c r="G17" s="6" t="s">
        <v>25</v>
      </c>
      <c r="H17" s="61" t="s">
        <v>26</v>
      </c>
      <c r="I17" s="6"/>
      <c r="J17" s="6"/>
      <c r="K17" s="21"/>
      <c r="L17" s="6"/>
      <c r="M17" s="6"/>
      <c r="N17" s="21"/>
      <c r="O17" s="6"/>
      <c r="P17" s="6"/>
      <c r="Q17" s="21"/>
      <c r="R17" s="6" t="s">
        <v>69</v>
      </c>
      <c r="S17" s="6" t="s">
        <v>25</v>
      </c>
      <c r="T17" s="21" t="s">
        <v>26</v>
      </c>
      <c r="U17" s="8" t="s">
        <v>117</v>
      </c>
      <c r="V17" s="188" t="s">
        <v>473</v>
      </c>
      <c r="W17" s="84" t="s">
        <v>72</v>
      </c>
      <c r="X17" s="82" t="s">
        <v>23</v>
      </c>
      <c r="Y17" s="8" t="s">
        <v>232</v>
      </c>
      <c r="Z17" s="39" t="s">
        <v>25</v>
      </c>
      <c r="AA17" s="82" t="s">
        <v>26</v>
      </c>
    </row>
    <row r="18" spans="2:27" ht="48" customHeight="1" thickBot="1" x14ac:dyDescent="0.3">
      <c r="B18" s="176"/>
      <c r="C18" s="26" t="s">
        <v>29</v>
      </c>
      <c r="D18" s="6" t="s">
        <v>25</v>
      </c>
      <c r="E18" s="61" t="s">
        <v>30</v>
      </c>
      <c r="F18" s="26" t="s">
        <v>178</v>
      </c>
      <c r="G18" s="83">
        <v>14700000</v>
      </c>
      <c r="H18" s="27" t="s">
        <v>23</v>
      </c>
      <c r="I18" s="9"/>
      <c r="J18" s="6"/>
      <c r="K18" s="21"/>
      <c r="L18" s="9"/>
      <c r="M18" s="6"/>
      <c r="N18" s="21"/>
      <c r="O18" s="9"/>
      <c r="P18" s="6"/>
      <c r="Q18" s="21"/>
      <c r="R18" s="9" t="s">
        <v>71</v>
      </c>
      <c r="S18" s="6" t="s">
        <v>72</v>
      </c>
      <c r="T18" s="21" t="s">
        <v>23</v>
      </c>
      <c r="U18" s="9" t="s">
        <v>118</v>
      </c>
      <c r="V18" s="189"/>
      <c r="W18" s="39">
        <v>329380000</v>
      </c>
      <c r="X18" s="82" t="s">
        <v>23</v>
      </c>
      <c r="Y18" s="9" t="s">
        <v>233</v>
      </c>
      <c r="Z18" s="39" t="s">
        <v>25</v>
      </c>
      <c r="AA18" s="82" t="s">
        <v>26</v>
      </c>
    </row>
    <row r="19" spans="2:27" ht="48" customHeight="1" x14ac:dyDescent="0.25">
      <c r="B19" s="176"/>
      <c r="C19" s="26" t="s">
        <v>28</v>
      </c>
      <c r="D19" s="36">
        <v>104710000</v>
      </c>
      <c r="E19" s="62" t="s">
        <v>23</v>
      </c>
      <c r="F19" s="26" t="s">
        <v>179</v>
      </c>
      <c r="G19" s="36" t="s">
        <v>25</v>
      </c>
      <c r="H19" s="62" t="s">
        <v>26</v>
      </c>
      <c r="I19" s="9"/>
      <c r="J19" s="36"/>
      <c r="K19" s="27"/>
      <c r="L19" s="9"/>
      <c r="M19" s="36"/>
      <c r="N19" s="27"/>
      <c r="O19" s="9"/>
      <c r="P19" s="36"/>
      <c r="Q19" s="27"/>
      <c r="R19" s="9" t="s">
        <v>73</v>
      </c>
      <c r="S19" s="36">
        <v>2017700000</v>
      </c>
      <c r="T19" s="27" t="s">
        <v>23</v>
      </c>
      <c r="U19" s="9" t="s">
        <v>120</v>
      </c>
      <c r="V19" s="189"/>
      <c r="W19" s="36">
        <v>103720000</v>
      </c>
      <c r="X19" s="27" t="s">
        <v>23</v>
      </c>
      <c r="Y19" s="9"/>
      <c r="Z19" s="36"/>
      <c r="AA19" s="27"/>
    </row>
    <row r="20" spans="2:27" ht="48" customHeight="1" x14ac:dyDescent="0.25">
      <c r="B20" s="176"/>
      <c r="C20" s="26"/>
      <c r="D20" s="36"/>
      <c r="E20" s="62"/>
      <c r="F20" s="26" t="s">
        <v>180</v>
      </c>
      <c r="G20" s="36">
        <v>30810000</v>
      </c>
      <c r="H20" s="62" t="s">
        <v>23</v>
      </c>
      <c r="I20" s="9"/>
      <c r="J20" s="36"/>
      <c r="K20" s="27"/>
      <c r="L20" s="9"/>
      <c r="M20" s="36"/>
      <c r="N20" s="27"/>
      <c r="O20" s="9"/>
      <c r="P20" s="36"/>
      <c r="Q20" s="27"/>
      <c r="R20" s="9"/>
      <c r="S20" s="36"/>
      <c r="T20" s="27"/>
      <c r="U20" s="9"/>
      <c r="V20" s="189"/>
      <c r="W20" s="36"/>
      <c r="X20" s="27"/>
      <c r="Y20" s="9"/>
      <c r="Z20" s="36"/>
      <c r="AA20" s="27"/>
    </row>
    <row r="21" spans="2:27" ht="48" customHeight="1" x14ac:dyDescent="0.25">
      <c r="B21" s="176"/>
      <c r="C21" s="26"/>
      <c r="D21" s="36"/>
      <c r="E21" s="62"/>
      <c r="F21" s="26" t="s">
        <v>181</v>
      </c>
      <c r="G21" s="36">
        <v>78978000</v>
      </c>
      <c r="H21" s="62" t="s">
        <v>23</v>
      </c>
      <c r="I21" s="9"/>
      <c r="J21" s="36"/>
      <c r="K21" s="27"/>
      <c r="L21" s="9"/>
      <c r="M21" s="36"/>
      <c r="N21" s="27"/>
      <c r="O21" s="9"/>
      <c r="P21" s="36"/>
      <c r="Q21" s="27"/>
      <c r="R21" s="9"/>
      <c r="S21" s="36"/>
      <c r="T21" s="27"/>
      <c r="U21" s="9"/>
      <c r="V21" s="189"/>
      <c r="W21" s="36"/>
      <c r="X21" s="27"/>
      <c r="Y21" s="9"/>
      <c r="Z21" s="36"/>
      <c r="AA21" s="27"/>
    </row>
    <row r="22" spans="2:27" ht="48" customHeight="1" x14ac:dyDescent="0.25">
      <c r="B22" s="176"/>
      <c r="C22" s="26"/>
      <c r="D22" s="36"/>
      <c r="E22" s="62"/>
      <c r="F22" s="26" t="s">
        <v>183</v>
      </c>
      <c r="G22" s="117">
        <v>46530000</v>
      </c>
      <c r="H22" s="62" t="s">
        <v>23</v>
      </c>
      <c r="I22" s="9"/>
      <c r="J22" s="36"/>
      <c r="K22" s="27"/>
      <c r="L22" s="9"/>
      <c r="M22" s="36"/>
      <c r="N22" s="27"/>
      <c r="O22" s="9"/>
      <c r="P22" s="36"/>
      <c r="Q22" s="27"/>
      <c r="R22" s="9"/>
      <c r="S22" s="36"/>
      <c r="T22" s="27"/>
      <c r="U22" s="9"/>
      <c r="V22" s="189"/>
      <c r="W22" s="36"/>
      <c r="X22" s="27"/>
      <c r="Y22" s="9"/>
      <c r="Z22" s="36"/>
      <c r="AA22" s="27"/>
    </row>
    <row r="23" spans="2:27" ht="48" customHeight="1" x14ac:dyDescent="0.25">
      <c r="B23" s="176"/>
      <c r="C23" s="26"/>
      <c r="D23" s="36"/>
      <c r="E23" s="62"/>
      <c r="F23" s="26" t="s">
        <v>184</v>
      </c>
      <c r="G23" s="117">
        <v>12800000</v>
      </c>
      <c r="H23" s="62" t="s">
        <v>23</v>
      </c>
      <c r="I23" s="9"/>
      <c r="J23" s="36"/>
      <c r="K23" s="27"/>
      <c r="L23" s="9"/>
      <c r="M23" s="36"/>
      <c r="N23" s="27"/>
      <c r="O23" s="9"/>
      <c r="P23" s="36"/>
      <c r="Q23" s="27"/>
      <c r="R23" s="9"/>
      <c r="S23" s="36"/>
      <c r="T23" s="27"/>
      <c r="U23" s="9"/>
      <c r="V23" s="189"/>
      <c r="W23" s="36"/>
      <c r="X23" s="27"/>
      <c r="Y23" s="9"/>
      <c r="Z23" s="36"/>
      <c r="AA23" s="27"/>
    </row>
    <row r="24" spans="2:27" ht="48" customHeight="1" x14ac:dyDescent="0.25">
      <c r="B24" s="176"/>
      <c r="C24" s="26"/>
      <c r="D24" s="36"/>
      <c r="E24" s="62"/>
      <c r="F24" s="26"/>
      <c r="G24" s="117"/>
      <c r="H24" s="62"/>
      <c r="I24" s="9"/>
      <c r="J24" s="36"/>
      <c r="K24" s="27"/>
      <c r="L24" s="9"/>
      <c r="M24" s="36"/>
      <c r="N24" s="27"/>
      <c r="O24" s="9"/>
      <c r="P24" s="36"/>
      <c r="Q24" s="27"/>
      <c r="R24" s="9"/>
      <c r="S24" s="36"/>
      <c r="T24" s="27"/>
      <c r="U24" s="9"/>
      <c r="V24" s="189"/>
      <c r="W24" s="36"/>
      <c r="X24" s="27"/>
      <c r="Y24" s="9"/>
      <c r="Z24" s="36"/>
      <c r="AA24" s="27"/>
    </row>
    <row r="25" spans="2:27" ht="48" customHeight="1" thickBot="1" x14ac:dyDescent="0.3">
      <c r="B25" s="177"/>
      <c r="C25" s="26"/>
      <c r="D25" s="36"/>
      <c r="E25" s="62"/>
      <c r="F25" s="26" t="s">
        <v>182</v>
      </c>
      <c r="G25" s="115">
        <v>286088000</v>
      </c>
      <c r="H25" s="116" t="s">
        <v>23</v>
      </c>
      <c r="I25" s="9"/>
      <c r="J25" s="36"/>
      <c r="K25" s="27"/>
      <c r="L25" s="9"/>
      <c r="M25" s="36"/>
      <c r="N25" s="27"/>
      <c r="O25" s="9"/>
      <c r="P25" s="36"/>
      <c r="Q25" s="27"/>
      <c r="R25" s="9"/>
      <c r="S25" s="36"/>
      <c r="T25" s="27"/>
      <c r="U25" s="9" t="s">
        <v>119</v>
      </c>
      <c r="V25" s="189"/>
      <c r="W25" s="36">
        <v>139970000</v>
      </c>
      <c r="X25" s="27" t="s">
        <v>23</v>
      </c>
      <c r="Y25" s="9"/>
      <c r="Z25" s="36"/>
      <c r="AA25" s="27"/>
    </row>
    <row r="26" spans="2:27" ht="48" customHeight="1" thickBot="1" x14ac:dyDescent="0.3">
      <c r="B26" s="175" t="s">
        <v>2</v>
      </c>
      <c r="C26" s="18" t="s">
        <v>31</v>
      </c>
      <c r="D26" s="37">
        <v>1617000000</v>
      </c>
      <c r="E26" s="63" t="s">
        <v>32</v>
      </c>
      <c r="F26" s="18" t="s">
        <v>185</v>
      </c>
      <c r="G26" s="37" t="s">
        <v>25</v>
      </c>
      <c r="H26" s="64" t="s">
        <v>26</v>
      </c>
      <c r="I26" s="11"/>
      <c r="J26" s="37"/>
      <c r="K26" s="38"/>
      <c r="L26" s="11" t="s">
        <v>159</v>
      </c>
      <c r="M26" s="37">
        <v>70000000</v>
      </c>
      <c r="N26" s="19" t="s">
        <v>23</v>
      </c>
      <c r="O26" s="11" t="s">
        <v>89</v>
      </c>
      <c r="P26" s="37" t="s">
        <v>88</v>
      </c>
      <c r="Q26" s="19" t="s">
        <v>26</v>
      </c>
      <c r="R26" s="11" t="s">
        <v>74</v>
      </c>
      <c r="S26" s="37" t="s">
        <v>72</v>
      </c>
      <c r="T26" s="19" t="s">
        <v>26</v>
      </c>
      <c r="U26" s="11" t="s">
        <v>121</v>
      </c>
      <c r="V26" s="187" t="s">
        <v>474</v>
      </c>
      <c r="W26" s="37">
        <v>106500000</v>
      </c>
      <c r="X26" s="19" t="s">
        <v>23</v>
      </c>
      <c r="Y26" s="11" t="s">
        <v>234</v>
      </c>
      <c r="Z26" s="37"/>
      <c r="AA26" s="19"/>
    </row>
    <row r="27" spans="2:27" ht="48" customHeight="1" thickBot="1" x14ac:dyDescent="0.3">
      <c r="B27" s="176"/>
      <c r="C27" s="20" t="s">
        <v>33</v>
      </c>
      <c r="D27" s="6" t="s">
        <v>25</v>
      </c>
      <c r="E27" s="61" t="s">
        <v>26</v>
      </c>
      <c r="F27" s="20" t="s">
        <v>186</v>
      </c>
      <c r="G27" s="6" t="s">
        <v>25</v>
      </c>
      <c r="H27" s="61" t="s">
        <v>26</v>
      </c>
      <c r="I27" s="6"/>
      <c r="J27" s="6"/>
      <c r="K27" s="21"/>
      <c r="L27" s="6" t="s">
        <v>160</v>
      </c>
      <c r="M27" s="83">
        <v>22100000</v>
      </c>
      <c r="N27" s="49" t="s">
        <v>59</v>
      </c>
      <c r="O27" s="6"/>
      <c r="P27" s="6"/>
      <c r="Q27" s="21"/>
      <c r="R27" s="6" t="s">
        <v>76</v>
      </c>
      <c r="S27" s="6" t="s">
        <v>25</v>
      </c>
      <c r="T27" s="21" t="s">
        <v>26</v>
      </c>
      <c r="U27" s="8" t="s">
        <v>122</v>
      </c>
      <c r="V27" s="188"/>
      <c r="W27" s="6" t="s">
        <v>25</v>
      </c>
      <c r="X27" s="21" t="s">
        <v>26</v>
      </c>
      <c r="Y27" s="8" t="s">
        <v>235</v>
      </c>
      <c r="Z27" s="6"/>
      <c r="AA27" s="21"/>
    </row>
    <row r="28" spans="2:27" ht="48" customHeight="1" thickBot="1" x14ac:dyDescent="0.3">
      <c r="B28" s="176"/>
      <c r="C28" s="20" t="s">
        <v>34</v>
      </c>
      <c r="D28" s="6" t="s">
        <v>25</v>
      </c>
      <c r="E28" s="61" t="s">
        <v>26</v>
      </c>
      <c r="F28" s="20" t="s">
        <v>187</v>
      </c>
      <c r="G28" s="83">
        <v>329000000</v>
      </c>
      <c r="H28" s="61" t="s">
        <v>23</v>
      </c>
      <c r="I28" s="6"/>
      <c r="J28" s="6"/>
      <c r="K28" s="21"/>
      <c r="L28" s="6" t="s">
        <v>161</v>
      </c>
      <c r="M28" s="83">
        <v>280000000</v>
      </c>
      <c r="N28" s="21" t="s">
        <v>23</v>
      </c>
      <c r="O28" s="6"/>
      <c r="P28" s="6"/>
      <c r="Q28" s="21"/>
      <c r="R28" s="6" t="s">
        <v>77</v>
      </c>
      <c r="S28" s="6" t="s">
        <v>25</v>
      </c>
      <c r="T28" s="21" t="s">
        <v>26</v>
      </c>
      <c r="U28" s="8" t="s">
        <v>123</v>
      </c>
      <c r="V28" s="188"/>
      <c r="W28" s="6" t="s">
        <v>25</v>
      </c>
      <c r="X28" s="21" t="s">
        <v>26</v>
      </c>
      <c r="Y28" s="8" t="s">
        <v>236</v>
      </c>
      <c r="Z28" s="6"/>
      <c r="AA28" s="21"/>
    </row>
    <row r="29" spans="2:27" ht="48" customHeight="1" thickBot="1" x14ac:dyDescent="0.3">
      <c r="B29" s="176"/>
      <c r="C29" s="20" t="s">
        <v>35</v>
      </c>
      <c r="D29" s="6" t="s">
        <v>25</v>
      </c>
      <c r="E29" s="61" t="s">
        <v>26</v>
      </c>
      <c r="F29" s="20"/>
      <c r="G29" s="6"/>
      <c r="H29" s="61"/>
      <c r="I29" s="6"/>
      <c r="J29" s="6"/>
      <c r="K29" s="21"/>
      <c r="L29" s="6"/>
      <c r="M29" s="6"/>
      <c r="N29" s="21"/>
      <c r="O29" s="6"/>
      <c r="P29" s="6"/>
      <c r="Q29" s="21"/>
      <c r="R29" s="6" t="s">
        <v>70</v>
      </c>
      <c r="S29" s="6" t="s">
        <v>72</v>
      </c>
      <c r="T29" s="21" t="s">
        <v>23</v>
      </c>
      <c r="U29" s="8"/>
      <c r="V29" s="188"/>
      <c r="W29" s="6"/>
      <c r="X29" s="21"/>
      <c r="Y29" s="8" t="s">
        <v>237</v>
      </c>
      <c r="Z29" s="6"/>
      <c r="AA29" s="21"/>
    </row>
    <row r="30" spans="2:27" ht="48" customHeight="1" thickBot="1" x14ac:dyDescent="0.3">
      <c r="B30" s="176"/>
      <c r="C30" s="20" t="s">
        <v>36</v>
      </c>
      <c r="D30" s="6" t="s">
        <v>25</v>
      </c>
      <c r="E30" s="61" t="s">
        <v>26</v>
      </c>
      <c r="F30" s="20"/>
      <c r="G30" s="6"/>
      <c r="H30" s="61"/>
      <c r="I30" s="6"/>
      <c r="J30" s="6"/>
      <c r="K30" s="21"/>
      <c r="L30" s="6"/>
      <c r="M30" s="6"/>
      <c r="N30" s="21"/>
      <c r="O30" s="6"/>
      <c r="P30" s="6"/>
      <c r="Q30" s="21"/>
      <c r="R30" s="6"/>
      <c r="S30" s="6"/>
      <c r="T30" s="21"/>
      <c r="U30" s="8"/>
      <c r="V30" s="188"/>
      <c r="W30" s="6"/>
      <c r="X30" s="21"/>
      <c r="Y30" s="8"/>
      <c r="Z30" s="6"/>
      <c r="AA30" s="21"/>
    </row>
    <row r="31" spans="2:27" ht="48" customHeight="1" thickBot="1" x14ac:dyDescent="0.3">
      <c r="B31" s="176"/>
      <c r="C31" s="20" t="s">
        <v>37</v>
      </c>
      <c r="D31" s="6" t="s">
        <v>25</v>
      </c>
      <c r="E31" s="61" t="s">
        <v>26</v>
      </c>
      <c r="F31" s="20"/>
      <c r="G31" s="6"/>
      <c r="H31" s="61"/>
      <c r="I31" s="198"/>
      <c r="J31" s="6"/>
      <c r="K31" s="21"/>
      <c r="L31" s="6"/>
      <c r="M31" s="6"/>
      <c r="N31" s="21"/>
      <c r="O31" s="6"/>
      <c r="P31" s="6"/>
      <c r="Q31" s="21"/>
      <c r="R31" s="6"/>
      <c r="S31" s="6"/>
      <c r="T31" s="21"/>
      <c r="U31" s="8"/>
      <c r="V31" s="188"/>
      <c r="W31" s="6"/>
      <c r="X31" s="21"/>
      <c r="Y31" s="8"/>
      <c r="Z31" s="6"/>
      <c r="AA31" s="21"/>
    </row>
    <row r="32" spans="2:27" ht="48" customHeight="1" x14ac:dyDescent="0.25">
      <c r="B32" s="176"/>
      <c r="C32" s="26" t="s">
        <v>39</v>
      </c>
      <c r="D32" s="36">
        <v>244405000</v>
      </c>
      <c r="E32" s="62" t="s">
        <v>23</v>
      </c>
      <c r="F32" s="26"/>
      <c r="G32" s="36"/>
      <c r="H32" s="62"/>
      <c r="I32" s="9"/>
      <c r="J32" s="36"/>
      <c r="K32" s="27"/>
      <c r="L32" s="9"/>
      <c r="M32" s="36"/>
      <c r="N32" s="27"/>
      <c r="O32" s="9"/>
      <c r="P32" s="36"/>
      <c r="Q32" s="27"/>
      <c r="R32" s="9"/>
      <c r="S32" s="36"/>
      <c r="T32" s="27"/>
      <c r="U32" s="9"/>
      <c r="V32" s="189"/>
      <c r="W32" s="36"/>
      <c r="X32" s="27"/>
      <c r="Y32" s="9"/>
      <c r="Z32" s="36"/>
      <c r="AA32" s="27"/>
    </row>
    <row r="33" spans="2:27" ht="48" customHeight="1" thickBot="1" x14ac:dyDescent="0.3">
      <c r="B33" s="177"/>
      <c r="C33" s="26" t="s">
        <v>38</v>
      </c>
      <c r="D33" s="36">
        <v>108718000</v>
      </c>
      <c r="E33" s="62" t="s">
        <v>23</v>
      </c>
      <c r="F33" s="26"/>
      <c r="G33" s="36"/>
      <c r="H33" s="62"/>
      <c r="I33" s="9"/>
      <c r="J33" s="36"/>
      <c r="K33" s="27"/>
      <c r="L33" s="9"/>
      <c r="M33" s="36"/>
      <c r="N33" s="27"/>
      <c r="O33" s="9"/>
      <c r="P33" s="36"/>
      <c r="Q33" s="27"/>
      <c r="R33" s="9"/>
      <c r="S33" s="36"/>
      <c r="T33" s="27"/>
      <c r="U33" s="9"/>
      <c r="V33" s="189"/>
      <c r="W33" s="36"/>
      <c r="X33" s="27"/>
      <c r="Y33" s="9"/>
      <c r="Z33" s="36"/>
      <c r="AA33" s="27"/>
    </row>
    <row r="34" spans="2:27" ht="48" customHeight="1" thickBot="1" x14ac:dyDescent="0.3">
      <c r="B34" s="204" t="s">
        <v>6</v>
      </c>
      <c r="C34" s="18" t="s">
        <v>40</v>
      </c>
      <c r="D34" s="11" t="s">
        <v>25</v>
      </c>
      <c r="E34" s="64" t="s">
        <v>26</v>
      </c>
      <c r="F34" s="18" t="s">
        <v>188</v>
      </c>
      <c r="G34" s="11" t="s">
        <v>25</v>
      </c>
      <c r="H34" s="64" t="s">
        <v>26</v>
      </c>
      <c r="I34" s="11"/>
      <c r="J34" s="11"/>
      <c r="K34" s="19"/>
      <c r="L34" s="11"/>
      <c r="M34" s="11"/>
      <c r="N34" s="19"/>
      <c r="O34" s="11" t="s">
        <v>93</v>
      </c>
      <c r="P34" s="11" t="s">
        <v>25</v>
      </c>
      <c r="Q34" s="19" t="s">
        <v>26</v>
      </c>
      <c r="R34" s="11" t="s">
        <v>75</v>
      </c>
      <c r="S34" s="11" t="s">
        <v>25</v>
      </c>
      <c r="T34" s="19" t="s">
        <v>26</v>
      </c>
      <c r="U34" s="11" t="s">
        <v>124</v>
      </c>
      <c r="V34" s="187" t="s">
        <v>472</v>
      </c>
      <c r="W34" s="11" t="s">
        <v>25</v>
      </c>
      <c r="X34" s="19" t="s">
        <v>26</v>
      </c>
      <c r="Y34" s="11" t="s">
        <v>238</v>
      </c>
      <c r="Z34" s="11" t="s">
        <v>25</v>
      </c>
      <c r="AA34" s="19" t="s">
        <v>26</v>
      </c>
    </row>
    <row r="35" spans="2:27" ht="48" customHeight="1" thickBot="1" x14ac:dyDescent="0.3">
      <c r="B35" s="205"/>
      <c r="C35" s="20" t="s">
        <v>41</v>
      </c>
      <c r="D35" s="39">
        <v>1369000000</v>
      </c>
      <c r="E35" s="62" t="s">
        <v>23</v>
      </c>
      <c r="F35" s="20" t="s">
        <v>189</v>
      </c>
      <c r="G35" s="39">
        <v>1799515000</v>
      </c>
      <c r="H35" s="62" t="s">
        <v>23</v>
      </c>
      <c r="I35" s="6"/>
      <c r="J35" s="6"/>
      <c r="K35" s="21"/>
      <c r="L35" s="6"/>
      <c r="M35" s="6"/>
      <c r="N35" s="21"/>
      <c r="O35" s="6" t="s">
        <v>91</v>
      </c>
      <c r="P35" s="6" t="s">
        <v>25</v>
      </c>
      <c r="Q35" s="21" t="s">
        <v>26</v>
      </c>
      <c r="R35" s="6"/>
      <c r="S35" s="6"/>
      <c r="T35" s="21"/>
      <c r="U35" s="8" t="s">
        <v>125</v>
      </c>
      <c r="V35" s="188" t="s">
        <v>475</v>
      </c>
      <c r="W35" s="6" t="s">
        <v>25</v>
      </c>
      <c r="X35" s="21" t="s">
        <v>26</v>
      </c>
      <c r="Y35" s="8"/>
      <c r="Z35" s="6"/>
      <c r="AA35" s="21"/>
    </row>
    <row r="36" spans="2:27" ht="48" customHeight="1" thickBot="1" x14ac:dyDescent="0.3">
      <c r="B36" s="205"/>
      <c r="C36" s="20" t="s">
        <v>42</v>
      </c>
      <c r="D36" s="6" t="s">
        <v>25</v>
      </c>
      <c r="E36" s="61" t="s">
        <v>26</v>
      </c>
      <c r="F36" s="20" t="s">
        <v>190</v>
      </c>
      <c r="G36" s="6" t="s">
        <v>25</v>
      </c>
      <c r="H36" s="61" t="s">
        <v>26</v>
      </c>
      <c r="I36" s="6"/>
      <c r="J36" s="6"/>
      <c r="K36" s="21"/>
      <c r="L36" s="6"/>
      <c r="M36" s="6"/>
      <c r="N36" s="21"/>
      <c r="O36" s="6" t="s">
        <v>90</v>
      </c>
      <c r="P36" s="6" t="s">
        <v>25</v>
      </c>
      <c r="Q36" s="21" t="s">
        <v>26</v>
      </c>
      <c r="R36" s="6"/>
      <c r="S36" s="6"/>
      <c r="T36" s="21"/>
      <c r="U36" s="8" t="s">
        <v>126</v>
      </c>
      <c r="V36" s="188" t="s">
        <v>477</v>
      </c>
      <c r="W36" s="39">
        <f>40160000+31000000+23000000</f>
        <v>94160000</v>
      </c>
      <c r="X36" s="21" t="s">
        <v>23</v>
      </c>
      <c r="Y36" s="8"/>
      <c r="Z36" s="39"/>
      <c r="AA36" s="21"/>
    </row>
    <row r="37" spans="2:27" ht="48" customHeight="1" thickBot="1" x14ac:dyDescent="0.3">
      <c r="B37" s="205"/>
      <c r="C37" s="20" t="s">
        <v>43</v>
      </c>
      <c r="D37" s="6" t="s">
        <v>25</v>
      </c>
      <c r="E37" s="61" t="s">
        <v>26</v>
      </c>
      <c r="F37" s="20" t="s">
        <v>191</v>
      </c>
      <c r="G37" s="83">
        <v>15680000</v>
      </c>
      <c r="H37" s="61" t="s">
        <v>23</v>
      </c>
      <c r="I37" s="6"/>
      <c r="J37" s="6"/>
      <c r="K37" s="21"/>
      <c r="L37" s="6"/>
      <c r="M37" s="6"/>
      <c r="N37" s="21"/>
      <c r="O37" s="6" t="s">
        <v>92</v>
      </c>
      <c r="P37" s="6" t="s">
        <v>25</v>
      </c>
      <c r="Q37" s="21" t="s">
        <v>26</v>
      </c>
      <c r="R37" s="6"/>
      <c r="S37" s="6"/>
      <c r="T37" s="21"/>
      <c r="U37" s="8" t="s">
        <v>127</v>
      </c>
      <c r="V37" s="188" t="s">
        <v>476</v>
      </c>
      <c r="W37" s="39">
        <f>812000000+671340000</f>
        <v>1483340000</v>
      </c>
      <c r="X37" s="21" t="s">
        <v>23</v>
      </c>
      <c r="Y37" s="8"/>
      <c r="Z37" s="39"/>
      <c r="AA37" s="21"/>
    </row>
    <row r="38" spans="2:27" ht="48" customHeight="1" thickBot="1" x14ac:dyDescent="0.3">
      <c r="B38" s="205"/>
      <c r="C38" s="40" t="s">
        <v>44</v>
      </c>
      <c r="D38" s="43">
        <f>3733000000+267000000</f>
        <v>4000000000</v>
      </c>
      <c r="E38" s="62" t="s">
        <v>23</v>
      </c>
      <c r="F38" s="40"/>
      <c r="G38" s="43"/>
      <c r="H38" s="62"/>
      <c r="I38" s="41"/>
      <c r="J38" s="41"/>
      <c r="K38" s="42"/>
      <c r="L38" s="41"/>
      <c r="M38" s="41"/>
      <c r="N38" s="42"/>
      <c r="O38" s="41" t="s">
        <v>94</v>
      </c>
      <c r="P38" s="6" t="s">
        <v>25</v>
      </c>
      <c r="Q38" s="21" t="s">
        <v>26</v>
      </c>
      <c r="R38" s="41"/>
      <c r="S38" s="41"/>
      <c r="T38" s="42"/>
      <c r="U38" s="9" t="s">
        <v>128</v>
      </c>
      <c r="V38" s="189" t="s">
        <v>478</v>
      </c>
      <c r="W38" s="6" t="s">
        <v>25</v>
      </c>
      <c r="X38" s="21" t="s">
        <v>26</v>
      </c>
      <c r="Y38" s="9"/>
      <c r="Z38" s="6"/>
      <c r="AA38" s="21"/>
    </row>
    <row r="39" spans="2:27" ht="48" customHeight="1" thickBot="1" x14ac:dyDescent="0.3">
      <c r="B39" s="205"/>
      <c r="C39" s="40" t="s">
        <v>45</v>
      </c>
      <c r="D39" s="6" t="s">
        <v>25</v>
      </c>
      <c r="E39" s="61" t="s">
        <v>26</v>
      </c>
      <c r="F39" s="40"/>
      <c r="G39" s="6"/>
      <c r="H39" s="61"/>
      <c r="I39" s="41"/>
      <c r="J39" s="41"/>
      <c r="K39" s="42"/>
      <c r="L39" s="41"/>
      <c r="M39" s="41"/>
      <c r="N39" s="42"/>
      <c r="O39" s="41"/>
      <c r="P39" s="41"/>
      <c r="Q39" s="42"/>
      <c r="R39" s="41"/>
      <c r="S39" s="41"/>
      <c r="T39" s="42"/>
      <c r="U39" s="9" t="s">
        <v>129</v>
      </c>
      <c r="V39" s="189" t="s">
        <v>479</v>
      </c>
      <c r="W39" s="99">
        <v>357790000</v>
      </c>
      <c r="X39" s="42" t="s">
        <v>23</v>
      </c>
      <c r="Y39" s="9"/>
      <c r="Z39" s="99"/>
      <c r="AA39" s="42"/>
    </row>
    <row r="40" spans="2:27" ht="48" customHeight="1" thickBot="1" x14ac:dyDescent="0.3">
      <c r="B40" s="205"/>
      <c r="C40" s="40"/>
      <c r="D40" s="41"/>
      <c r="E40" s="65"/>
      <c r="F40" s="40"/>
      <c r="G40" s="41"/>
      <c r="H40" s="65"/>
      <c r="I40" s="41"/>
      <c r="J40" s="41"/>
      <c r="K40" s="42"/>
      <c r="L40" s="41"/>
      <c r="M40" s="41"/>
      <c r="N40" s="42"/>
      <c r="O40" s="41"/>
      <c r="P40" s="41"/>
      <c r="Q40" s="42"/>
      <c r="R40" s="41"/>
      <c r="S40" s="41"/>
      <c r="T40" s="42"/>
      <c r="U40" s="9" t="s">
        <v>130</v>
      </c>
      <c r="V40" s="189"/>
      <c r="W40" s="41" t="s">
        <v>25</v>
      </c>
      <c r="X40" s="42" t="s">
        <v>26</v>
      </c>
      <c r="Y40" s="9"/>
      <c r="Z40" s="41"/>
      <c r="AA40" s="42"/>
    </row>
    <row r="41" spans="2:27" ht="48" customHeight="1" thickBot="1" x14ac:dyDescent="0.3">
      <c r="B41" s="205"/>
      <c r="C41" s="40"/>
      <c r="D41" s="41"/>
      <c r="E41" s="65"/>
      <c r="F41" s="40"/>
      <c r="G41" s="41"/>
      <c r="H41" s="65"/>
      <c r="I41" s="41"/>
      <c r="J41" s="41"/>
      <c r="K41" s="42"/>
      <c r="L41" s="41"/>
      <c r="M41" s="41"/>
      <c r="N41" s="42"/>
      <c r="O41" s="41"/>
      <c r="P41" s="41"/>
      <c r="Q41" s="42"/>
      <c r="R41" s="41"/>
      <c r="S41" s="41"/>
      <c r="T41" s="42"/>
      <c r="U41" s="9"/>
      <c r="V41" s="189"/>
      <c r="W41" s="41"/>
      <c r="X41" s="42"/>
      <c r="Y41" s="9"/>
      <c r="Z41" s="41"/>
      <c r="AA41" s="42"/>
    </row>
    <row r="42" spans="2:27" ht="48" customHeight="1" thickBot="1" x14ac:dyDescent="0.3">
      <c r="B42" s="206"/>
      <c r="C42" s="22"/>
      <c r="D42" s="14"/>
      <c r="E42" s="66"/>
      <c r="F42" s="22"/>
      <c r="G42" s="14"/>
      <c r="H42" s="66"/>
      <c r="I42" s="14"/>
      <c r="J42" s="14"/>
      <c r="K42" s="23"/>
      <c r="L42" s="14"/>
      <c r="M42" s="14"/>
      <c r="N42" s="23"/>
      <c r="O42" s="14"/>
      <c r="P42" s="14"/>
      <c r="Q42" s="23"/>
      <c r="R42" s="14"/>
      <c r="S42" s="14"/>
      <c r="T42" s="23"/>
      <c r="U42" s="13"/>
      <c r="V42" s="190"/>
      <c r="W42" s="14"/>
      <c r="X42" s="23"/>
      <c r="Y42" s="13"/>
      <c r="Z42" s="14"/>
      <c r="AA42" s="23"/>
    </row>
    <row r="43" spans="2:27" ht="48" customHeight="1" x14ac:dyDescent="0.25">
      <c r="B43" s="175" t="s">
        <v>7</v>
      </c>
      <c r="C43" s="44" t="s">
        <v>46</v>
      </c>
      <c r="D43" s="47">
        <v>66170000</v>
      </c>
      <c r="E43" s="67" t="s">
        <v>23</v>
      </c>
      <c r="F43" s="44" t="s">
        <v>192</v>
      </c>
      <c r="G43" s="47">
        <v>255082000</v>
      </c>
      <c r="H43" s="67" t="s">
        <v>23</v>
      </c>
      <c r="I43" s="45"/>
      <c r="J43" s="45"/>
      <c r="K43" s="46"/>
      <c r="L43" s="45"/>
      <c r="M43" s="45"/>
      <c r="N43" s="46"/>
      <c r="O43" s="45" t="s">
        <v>95</v>
      </c>
      <c r="P43" s="45" t="s">
        <v>25</v>
      </c>
      <c r="Q43" s="46" t="s">
        <v>26</v>
      </c>
      <c r="R43" s="45" t="s">
        <v>78</v>
      </c>
      <c r="S43" s="47">
        <v>24000000</v>
      </c>
      <c r="T43" s="46" t="s">
        <v>26</v>
      </c>
      <c r="U43" s="45" t="s">
        <v>131</v>
      </c>
      <c r="V43" s="193" t="s">
        <v>480</v>
      </c>
      <c r="W43" s="47">
        <v>25970000</v>
      </c>
      <c r="X43" s="46" t="s">
        <v>23</v>
      </c>
      <c r="Y43" s="45" t="s">
        <v>239</v>
      </c>
      <c r="Z43" s="47" t="s">
        <v>25</v>
      </c>
      <c r="AA43" s="46" t="s">
        <v>26</v>
      </c>
    </row>
    <row r="44" spans="2:27" ht="48" customHeight="1" x14ac:dyDescent="0.25">
      <c r="B44" s="176"/>
      <c r="C44" s="26"/>
      <c r="D44" s="36"/>
      <c r="E44" s="62"/>
      <c r="F44" s="26" t="s">
        <v>193</v>
      </c>
      <c r="G44" s="36">
        <v>21720000</v>
      </c>
      <c r="H44" s="62" t="s">
        <v>23</v>
      </c>
      <c r="I44" s="9"/>
      <c r="J44" s="9"/>
      <c r="K44" s="27"/>
      <c r="L44" s="9"/>
      <c r="M44" s="9"/>
      <c r="N44" s="27"/>
      <c r="O44" s="9" t="s">
        <v>96</v>
      </c>
      <c r="P44" s="9" t="s">
        <v>25</v>
      </c>
      <c r="Q44" s="27" t="s">
        <v>26</v>
      </c>
      <c r="R44" s="9" t="s">
        <v>79</v>
      </c>
      <c r="S44" s="9" t="s">
        <v>25</v>
      </c>
      <c r="T44" s="27" t="s">
        <v>26</v>
      </c>
      <c r="U44" s="9" t="s">
        <v>132</v>
      </c>
      <c r="V44" s="189"/>
      <c r="W44" s="36">
        <v>127410000</v>
      </c>
      <c r="X44" s="27" t="s">
        <v>23</v>
      </c>
      <c r="Y44" s="9"/>
      <c r="Z44" s="36"/>
      <c r="AA44" s="27"/>
    </row>
    <row r="45" spans="2:27" ht="48" customHeight="1" x14ac:dyDescent="0.25">
      <c r="B45" s="176"/>
      <c r="C45" s="26"/>
      <c r="D45" s="36"/>
      <c r="E45" s="62"/>
      <c r="F45" s="26"/>
      <c r="G45" s="36"/>
      <c r="H45" s="62"/>
      <c r="I45" s="9"/>
      <c r="J45" s="9"/>
      <c r="K45" s="27"/>
      <c r="L45" s="9"/>
      <c r="M45" s="9"/>
      <c r="N45" s="27"/>
      <c r="O45" s="9"/>
      <c r="P45" s="9"/>
      <c r="Q45" s="27"/>
      <c r="R45" s="9"/>
      <c r="S45" s="9"/>
      <c r="T45" s="27"/>
      <c r="U45" s="9"/>
      <c r="V45" s="189"/>
      <c r="W45" s="36"/>
      <c r="X45" s="27"/>
      <c r="Y45" s="9"/>
      <c r="Z45" s="36"/>
      <c r="AA45" s="27"/>
    </row>
    <row r="46" spans="2:27" ht="48" customHeight="1" x14ac:dyDescent="0.25">
      <c r="B46" s="176"/>
      <c r="C46" s="26"/>
      <c r="D46" s="36"/>
      <c r="E46" s="62"/>
      <c r="F46" s="26"/>
      <c r="G46" s="36"/>
      <c r="H46" s="62"/>
      <c r="I46" s="9"/>
      <c r="J46" s="9"/>
      <c r="K46" s="27"/>
      <c r="L46" s="9"/>
      <c r="M46" s="9"/>
      <c r="N46" s="27"/>
      <c r="O46" s="9"/>
      <c r="P46" s="9"/>
      <c r="Q46" s="27"/>
      <c r="R46" s="9"/>
      <c r="S46" s="9"/>
      <c r="T46" s="27"/>
      <c r="U46" s="9"/>
      <c r="V46" s="189"/>
      <c r="W46" s="36"/>
      <c r="X46" s="27"/>
      <c r="Y46" s="9"/>
      <c r="Z46" s="36"/>
      <c r="AA46" s="27"/>
    </row>
    <row r="47" spans="2:27" ht="48" customHeight="1" x14ac:dyDescent="0.25">
      <c r="B47" s="176"/>
      <c r="C47" s="26"/>
      <c r="D47" s="36"/>
      <c r="E47" s="62"/>
      <c r="F47" s="26"/>
      <c r="G47" s="36"/>
      <c r="H47" s="62"/>
      <c r="I47" s="9"/>
      <c r="J47" s="9"/>
      <c r="K47" s="27"/>
      <c r="L47" s="9"/>
      <c r="M47" s="9"/>
      <c r="N47" s="27"/>
      <c r="O47" s="9"/>
      <c r="P47" s="9"/>
      <c r="Q47" s="27"/>
      <c r="R47" s="9"/>
      <c r="S47" s="9"/>
      <c r="T47" s="27"/>
      <c r="U47" s="9"/>
      <c r="V47" s="189"/>
      <c r="W47" s="36"/>
      <c r="X47" s="27"/>
      <c r="Y47" s="9"/>
      <c r="Z47" s="36"/>
      <c r="AA47" s="27"/>
    </row>
    <row r="48" spans="2:27" ht="48" customHeight="1" thickBot="1" x14ac:dyDescent="0.3">
      <c r="B48" s="177"/>
      <c r="C48" s="26" t="s">
        <v>47</v>
      </c>
      <c r="D48" s="36">
        <v>162930000</v>
      </c>
      <c r="E48" s="62" t="s">
        <v>23</v>
      </c>
      <c r="F48" s="26"/>
      <c r="G48" s="36"/>
      <c r="H48" s="62"/>
      <c r="I48" s="9"/>
      <c r="J48" s="9"/>
      <c r="K48" s="27"/>
      <c r="L48" s="9"/>
      <c r="M48" s="9"/>
      <c r="N48" s="27"/>
      <c r="O48" s="9" t="s">
        <v>97</v>
      </c>
      <c r="P48" s="36">
        <v>17000000</v>
      </c>
      <c r="Q48" s="27" t="s">
        <v>23</v>
      </c>
      <c r="R48" s="9"/>
      <c r="S48" s="9"/>
      <c r="T48" s="27"/>
      <c r="U48" s="9"/>
      <c r="V48" s="189"/>
      <c r="W48" s="9"/>
      <c r="X48" s="27"/>
      <c r="Y48" s="9"/>
      <c r="Z48" s="9"/>
      <c r="AA48" s="27"/>
    </row>
    <row r="49" spans="2:27" ht="48" customHeight="1" thickBot="1" x14ac:dyDescent="0.3">
      <c r="B49" s="204" t="s">
        <v>8</v>
      </c>
      <c r="C49" s="18" t="s">
        <v>48</v>
      </c>
      <c r="D49" s="37" t="s">
        <v>25</v>
      </c>
      <c r="E49" s="64" t="s">
        <v>26</v>
      </c>
      <c r="F49" s="18" t="s">
        <v>194</v>
      </c>
      <c r="G49" s="37">
        <v>37001000</v>
      </c>
      <c r="H49" s="60" t="s">
        <v>23</v>
      </c>
      <c r="I49" s="11"/>
      <c r="J49" s="11"/>
      <c r="K49" s="19"/>
      <c r="L49" s="11"/>
      <c r="M49" s="11"/>
      <c r="N49" s="19"/>
      <c r="O49" s="11"/>
      <c r="P49" s="11"/>
      <c r="Q49" s="19"/>
      <c r="R49" s="11" t="s">
        <v>80</v>
      </c>
      <c r="S49" s="11" t="s">
        <v>25</v>
      </c>
      <c r="T49" s="19" t="s">
        <v>26</v>
      </c>
      <c r="U49" s="11" t="s">
        <v>133</v>
      </c>
      <c r="V49" s="187" t="s">
        <v>481</v>
      </c>
      <c r="W49" s="48">
        <v>286850000</v>
      </c>
      <c r="X49" s="19" t="s">
        <v>23</v>
      </c>
      <c r="Y49" s="11" t="s">
        <v>240</v>
      </c>
      <c r="Z49" s="48">
        <v>59130000</v>
      </c>
      <c r="AA49" s="34" t="s">
        <v>23</v>
      </c>
    </row>
    <row r="50" spans="2:27" ht="48" customHeight="1" thickBot="1" x14ac:dyDescent="0.3">
      <c r="B50" s="205"/>
      <c r="C50" s="20" t="s">
        <v>49</v>
      </c>
      <c r="D50" s="6" t="s">
        <v>25</v>
      </c>
      <c r="E50" s="61" t="s">
        <v>26</v>
      </c>
      <c r="F50" s="20" t="s">
        <v>195</v>
      </c>
      <c r="G50" s="83">
        <v>37210000</v>
      </c>
      <c r="H50" s="61" t="s">
        <v>23</v>
      </c>
      <c r="I50" s="6"/>
      <c r="J50" s="6"/>
      <c r="K50" s="21"/>
      <c r="L50" s="6"/>
      <c r="M50" s="6"/>
      <c r="N50" s="21"/>
      <c r="O50" s="6"/>
      <c r="P50" s="6"/>
      <c r="Q50" s="21"/>
      <c r="R50" s="6" t="s">
        <v>81</v>
      </c>
      <c r="S50" s="6" t="s">
        <v>25</v>
      </c>
      <c r="T50" s="21" t="s">
        <v>26</v>
      </c>
      <c r="U50" s="8" t="s">
        <v>134</v>
      </c>
      <c r="V50" s="188" t="s">
        <v>482</v>
      </c>
      <c r="W50" s="6" t="s">
        <v>25</v>
      </c>
      <c r="X50" s="21" t="s">
        <v>26</v>
      </c>
      <c r="Y50" s="8" t="s">
        <v>241</v>
      </c>
      <c r="Z50" s="83">
        <v>30930000</v>
      </c>
      <c r="AA50" s="21" t="s">
        <v>23</v>
      </c>
    </row>
    <row r="51" spans="2:27" ht="48" customHeight="1" thickBot="1" x14ac:dyDescent="0.3">
      <c r="B51" s="205"/>
      <c r="C51" s="20" t="s">
        <v>50</v>
      </c>
      <c r="D51" s="6" t="s">
        <v>25</v>
      </c>
      <c r="E51" s="61" t="s">
        <v>26</v>
      </c>
      <c r="F51" s="20" t="s">
        <v>196</v>
      </c>
      <c r="G51" s="6" t="s">
        <v>25</v>
      </c>
      <c r="H51" s="61" t="s">
        <v>26</v>
      </c>
      <c r="I51" s="6"/>
      <c r="J51" s="6"/>
      <c r="K51" s="21"/>
      <c r="L51" s="6"/>
      <c r="M51" s="6"/>
      <c r="N51" s="21"/>
      <c r="O51" s="6"/>
      <c r="P51" s="6"/>
      <c r="Q51" s="21"/>
      <c r="R51" s="6"/>
      <c r="S51" s="6"/>
      <c r="T51" s="21"/>
      <c r="U51" s="8" t="s">
        <v>135</v>
      </c>
      <c r="V51" s="188" t="s">
        <v>483</v>
      </c>
      <c r="W51" s="6" t="s">
        <v>25</v>
      </c>
      <c r="X51" s="21" t="s">
        <v>26</v>
      </c>
      <c r="Y51" s="8"/>
      <c r="Z51" s="6"/>
      <c r="AA51" s="21"/>
    </row>
    <row r="52" spans="2:27" ht="48" customHeight="1" thickBot="1" x14ac:dyDescent="0.3">
      <c r="B52" s="205"/>
      <c r="C52" s="40"/>
      <c r="D52" s="41"/>
      <c r="E52" s="65"/>
      <c r="F52" s="40" t="s">
        <v>197</v>
      </c>
      <c r="G52" s="83">
        <v>284077000</v>
      </c>
      <c r="H52" s="61" t="s">
        <v>23</v>
      </c>
      <c r="I52" s="41"/>
      <c r="J52" s="41"/>
      <c r="K52" s="42"/>
      <c r="L52" s="41"/>
      <c r="M52" s="41"/>
      <c r="N52" s="42"/>
      <c r="O52" s="41"/>
      <c r="P52" s="41"/>
      <c r="Q52" s="42"/>
      <c r="R52" s="41"/>
      <c r="S52" s="41"/>
      <c r="T52" s="42"/>
      <c r="U52" s="9" t="s">
        <v>136</v>
      </c>
      <c r="V52" s="189"/>
      <c r="W52" s="6" t="s">
        <v>25</v>
      </c>
      <c r="X52" s="21" t="s">
        <v>26</v>
      </c>
      <c r="Y52" s="9"/>
      <c r="Z52" s="6"/>
      <c r="AA52" s="21"/>
    </row>
    <row r="53" spans="2:27" ht="48" customHeight="1" thickBot="1" x14ac:dyDescent="0.3">
      <c r="B53" s="205"/>
      <c r="C53" s="40"/>
      <c r="D53" s="41"/>
      <c r="E53" s="65"/>
      <c r="F53" s="40" t="s">
        <v>198</v>
      </c>
      <c r="G53" s="6" t="s">
        <v>25</v>
      </c>
      <c r="H53" s="61" t="s">
        <v>26</v>
      </c>
      <c r="I53" s="41"/>
      <c r="J53" s="41"/>
      <c r="K53" s="42"/>
      <c r="L53" s="41"/>
      <c r="M53" s="41"/>
      <c r="N53" s="42"/>
      <c r="O53" s="41"/>
      <c r="P53" s="41"/>
      <c r="Q53" s="42"/>
      <c r="R53" s="41"/>
      <c r="S53" s="41"/>
      <c r="T53" s="42"/>
      <c r="U53" s="9" t="s">
        <v>138</v>
      </c>
      <c r="V53" s="189"/>
      <c r="W53" s="109">
        <v>8120000</v>
      </c>
      <c r="X53" s="42" t="s">
        <v>23</v>
      </c>
      <c r="Y53" s="9"/>
      <c r="Z53" s="109"/>
      <c r="AA53" s="42"/>
    </row>
    <row r="54" spans="2:27" ht="48" customHeight="1" thickBot="1" x14ac:dyDescent="0.3">
      <c r="B54" s="205"/>
      <c r="C54" s="40"/>
      <c r="D54" s="41"/>
      <c r="E54" s="65"/>
      <c r="F54" s="40" t="s">
        <v>200</v>
      </c>
      <c r="G54" s="99">
        <v>63466000</v>
      </c>
      <c r="H54" s="118" t="s">
        <v>23</v>
      </c>
      <c r="I54" s="41"/>
      <c r="J54" s="41"/>
      <c r="K54" s="42"/>
      <c r="L54" s="41"/>
      <c r="M54" s="41"/>
      <c r="N54" s="42"/>
      <c r="O54" s="41"/>
      <c r="P54" s="41"/>
      <c r="Q54" s="42"/>
      <c r="R54" s="41"/>
      <c r="S54" s="41"/>
      <c r="T54" s="42"/>
      <c r="U54" s="9"/>
      <c r="V54" s="189"/>
      <c r="W54" s="109"/>
      <c r="X54" s="42"/>
      <c r="Y54" s="9"/>
      <c r="Z54" s="109"/>
      <c r="AA54" s="42"/>
    </row>
    <row r="55" spans="2:27" ht="48" customHeight="1" thickBot="1" x14ac:dyDescent="0.3">
      <c r="B55" s="205"/>
      <c r="C55" s="40"/>
      <c r="D55" s="41"/>
      <c r="E55" s="65"/>
      <c r="F55" s="40" t="s">
        <v>201</v>
      </c>
      <c r="G55" s="119">
        <v>63200000</v>
      </c>
      <c r="H55" s="118" t="s">
        <v>23</v>
      </c>
      <c r="I55" s="41"/>
      <c r="J55" s="41"/>
      <c r="K55" s="42"/>
      <c r="L55" s="41"/>
      <c r="M55" s="41"/>
      <c r="N55" s="42"/>
      <c r="O55" s="41"/>
      <c r="P55" s="41"/>
      <c r="Q55" s="42"/>
      <c r="R55" s="41"/>
      <c r="S55" s="41"/>
      <c r="T55" s="42"/>
      <c r="U55" s="9"/>
      <c r="V55" s="189"/>
      <c r="W55" s="109"/>
      <c r="X55" s="42"/>
      <c r="Y55" s="9"/>
      <c r="Z55" s="109"/>
      <c r="AA55" s="42"/>
    </row>
    <row r="56" spans="2:27" ht="48" customHeight="1" thickBot="1" x14ac:dyDescent="0.3">
      <c r="B56" s="205"/>
      <c r="C56" s="40"/>
      <c r="D56" s="41"/>
      <c r="E56" s="65"/>
      <c r="F56" s="40"/>
      <c r="G56" s="119"/>
      <c r="H56" s="118"/>
      <c r="I56" s="41"/>
      <c r="J56" s="41"/>
      <c r="K56" s="42"/>
      <c r="L56" s="41"/>
      <c r="M56" s="41"/>
      <c r="N56" s="42"/>
      <c r="O56" s="41"/>
      <c r="P56" s="41"/>
      <c r="Q56" s="42"/>
      <c r="R56" s="41"/>
      <c r="S56" s="41"/>
      <c r="T56" s="42"/>
      <c r="U56" s="9"/>
      <c r="V56" s="189"/>
      <c r="W56" s="109"/>
      <c r="X56" s="42"/>
      <c r="Y56" s="9"/>
      <c r="Z56" s="109"/>
      <c r="AA56" s="42"/>
    </row>
    <row r="57" spans="2:27" ht="48" customHeight="1" thickBot="1" x14ac:dyDescent="0.3">
      <c r="B57" s="205"/>
      <c r="C57" s="40"/>
      <c r="D57" s="41"/>
      <c r="E57" s="65"/>
      <c r="F57" s="40"/>
      <c r="G57" s="119"/>
      <c r="H57" s="118"/>
      <c r="I57" s="41"/>
      <c r="J57" s="41"/>
      <c r="K57" s="42"/>
      <c r="L57" s="41"/>
      <c r="M57" s="41"/>
      <c r="N57" s="42"/>
      <c r="O57" s="41"/>
      <c r="P57" s="41"/>
      <c r="Q57" s="42"/>
      <c r="R57" s="41"/>
      <c r="S57" s="41"/>
      <c r="T57" s="42"/>
      <c r="U57" s="9"/>
      <c r="V57" s="189"/>
      <c r="W57" s="109"/>
      <c r="X57" s="42"/>
      <c r="Y57" s="9"/>
      <c r="Z57" s="109"/>
      <c r="AA57" s="42"/>
    </row>
    <row r="58" spans="2:27" ht="48" customHeight="1" thickBot="1" x14ac:dyDescent="0.3">
      <c r="B58" s="206"/>
      <c r="C58" s="22"/>
      <c r="D58" s="14"/>
      <c r="E58" s="66"/>
      <c r="F58" s="22" t="s">
        <v>199</v>
      </c>
      <c r="G58" s="108">
        <v>52094000</v>
      </c>
      <c r="H58" s="66" t="s">
        <v>23</v>
      </c>
      <c r="I58" s="14"/>
      <c r="J58" s="14"/>
      <c r="K58" s="23"/>
      <c r="L58" s="14"/>
      <c r="M58" s="14"/>
      <c r="N58" s="23"/>
      <c r="O58" s="14"/>
      <c r="P58" s="14"/>
      <c r="Q58" s="23"/>
      <c r="R58" s="14"/>
      <c r="S58" s="14"/>
      <c r="T58" s="23"/>
      <c r="U58" s="13" t="s">
        <v>137</v>
      </c>
      <c r="V58" s="190"/>
      <c r="W58" s="108">
        <v>163150000</v>
      </c>
      <c r="X58" s="23" t="s">
        <v>23</v>
      </c>
      <c r="Y58" s="13"/>
      <c r="Z58" s="108"/>
      <c r="AA58" s="23"/>
    </row>
    <row r="59" spans="2:27" ht="48" customHeight="1" x14ac:dyDescent="0.25">
      <c r="B59" s="204" t="s">
        <v>9</v>
      </c>
      <c r="C59" s="24" t="s">
        <v>51</v>
      </c>
      <c r="D59" s="15" t="s">
        <v>25</v>
      </c>
      <c r="E59" s="68" t="s">
        <v>26</v>
      </c>
      <c r="F59" s="24" t="s">
        <v>202</v>
      </c>
      <c r="G59" s="15" t="s">
        <v>25</v>
      </c>
      <c r="H59" s="68" t="s">
        <v>26</v>
      </c>
      <c r="I59" s="15"/>
      <c r="J59" s="15"/>
      <c r="K59" s="25"/>
      <c r="L59" s="15" t="s">
        <v>162</v>
      </c>
      <c r="M59" s="15" t="s">
        <v>25</v>
      </c>
      <c r="N59" s="25" t="s">
        <v>26</v>
      </c>
      <c r="O59" s="15"/>
      <c r="P59" s="15"/>
      <c r="Q59" s="25"/>
      <c r="R59" s="15" t="s">
        <v>82</v>
      </c>
      <c r="S59" s="91">
        <v>9000000</v>
      </c>
      <c r="T59" s="25" t="s">
        <v>23</v>
      </c>
      <c r="U59" s="15" t="s">
        <v>139</v>
      </c>
      <c r="V59" s="191"/>
      <c r="W59" s="15" t="s">
        <v>25</v>
      </c>
      <c r="X59" s="25" t="s">
        <v>26</v>
      </c>
      <c r="Y59" s="15"/>
      <c r="Z59" s="15"/>
      <c r="AA59" s="25"/>
    </row>
    <row r="60" spans="2:27" ht="48" customHeight="1" x14ac:dyDescent="0.25">
      <c r="B60" s="205"/>
      <c r="C60" s="26" t="s">
        <v>52</v>
      </c>
      <c r="D60" s="9" t="s">
        <v>25</v>
      </c>
      <c r="E60" s="62" t="s">
        <v>26</v>
      </c>
      <c r="F60" s="26" t="s">
        <v>203</v>
      </c>
      <c r="G60" s="9" t="s">
        <v>25</v>
      </c>
      <c r="H60" s="62" t="s">
        <v>26</v>
      </c>
      <c r="I60" s="9"/>
      <c r="J60" s="9"/>
      <c r="K60" s="27"/>
      <c r="L60" s="9"/>
      <c r="M60" s="9"/>
      <c r="N60" s="27"/>
      <c r="O60" s="9"/>
      <c r="P60" s="9"/>
      <c r="Q60" s="27"/>
      <c r="R60" s="9" t="s">
        <v>83</v>
      </c>
      <c r="S60" s="9" t="s">
        <v>25</v>
      </c>
      <c r="T60" s="27" t="s">
        <v>26</v>
      </c>
      <c r="U60" s="9" t="s">
        <v>140</v>
      </c>
      <c r="V60" s="189"/>
      <c r="W60" s="9" t="s">
        <v>25</v>
      </c>
      <c r="X60" s="27" t="s">
        <v>26</v>
      </c>
      <c r="Y60" s="9"/>
      <c r="Z60" s="9"/>
      <c r="AA60" s="27"/>
    </row>
    <row r="61" spans="2:27" ht="48" customHeight="1" x14ac:dyDescent="0.25">
      <c r="B61" s="205"/>
      <c r="C61" s="26" t="s">
        <v>53</v>
      </c>
      <c r="D61" s="9" t="s">
        <v>25</v>
      </c>
      <c r="E61" s="62" t="s">
        <v>26</v>
      </c>
      <c r="F61" s="26" t="s">
        <v>204</v>
      </c>
      <c r="G61" s="9" t="s">
        <v>25</v>
      </c>
      <c r="H61" s="62" t="s">
        <v>26</v>
      </c>
      <c r="I61" s="9"/>
      <c r="J61" s="9"/>
      <c r="K61" s="27"/>
      <c r="L61" s="9"/>
      <c r="M61" s="9"/>
      <c r="N61" s="27"/>
      <c r="O61" s="9"/>
      <c r="P61" s="9"/>
      <c r="Q61" s="27"/>
      <c r="R61" s="9"/>
      <c r="S61" s="9"/>
      <c r="T61" s="27"/>
      <c r="U61" s="9" t="s">
        <v>141</v>
      </c>
      <c r="V61" s="189"/>
      <c r="W61" s="9" t="s">
        <v>25</v>
      </c>
      <c r="X61" s="27" t="s">
        <v>26</v>
      </c>
      <c r="Y61" s="9"/>
      <c r="Z61" s="9"/>
      <c r="AA61" s="27"/>
    </row>
    <row r="62" spans="2:27" ht="48" customHeight="1" x14ac:dyDescent="0.25">
      <c r="B62" s="205"/>
      <c r="C62" s="26" t="s">
        <v>54</v>
      </c>
      <c r="D62" s="9" t="s">
        <v>25</v>
      </c>
      <c r="E62" s="62" t="s">
        <v>26</v>
      </c>
      <c r="F62" s="26" t="s">
        <v>205</v>
      </c>
      <c r="G62" s="36">
        <v>73300000</v>
      </c>
      <c r="H62" s="62" t="s">
        <v>23</v>
      </c>
      <c r="I62" s="9"/>
      <c r="J62" s="9"/>
      <c r="K62" s="27"/>
      <c r="L62" s="9"/>
      <c r="M62" s="9"/>
      <c r="N62" s="27"/>
      <c r="O62" s="9"/>
      <c r="P62" s="9"/>
      <c r="Q62" s="27"/>
      <c r="R62" s="9"/>
      <c r="S62" s="9"/>
      <c r="T62" s="27"/>
      <c r="U62" s="9" t="s">
        <v>142</v>
      </c>
      <c r="V62" s="189" t="s">
        <v>484</v>
      </c>
      <c r="W62" s="36">
        <v>162550000</v>
      </c>
      <c r="X62" s="27" t="s">
        <v>23</v>
      </c>
      <c r="Y62" s="9"/>
      <c r="Z62" s="36"/>
      <c r="AA62" s="27"/>
    </row>
    <row r="63" spans="2:27" ht="48" customHeight="1" x14ac:dyDescent="0.25">
      <c r="B63" s="205"/>
      <c r="C63" s="26"/>
      <c r="D63" s="9"/>
      <c r="E63" s="62"/>
      <c r="F63" s="26" t="s">
        <v>206</v>
      </c>
      <c r="G63" s="36">
        <v>60480000</v>
      </c>
      <c r="H63" s="62" t="s">
        <v>23</v>
      </c>
      <c r="I63" s="9"/>
      <c r="J63" s="9"/>
      <c r="K63" s="27"/>
      <c r="L63" s="9"/>
      <c r="M63" s="9"/>
      <c r="N63" s="27"/>
      <c r="O63" s="9"/>
      <c r="P63" s="9"/>
      <c r="Q63" s="27"/>
      <c r="R63" s="9"/>
      <c r="S63" s="9"/>
      <c r="T63" s="27"/>
      <c r="U63" s="9"/>
      <c r="V63" s="189"/>
      <c r="W63" s="36"/>
      <c r="X63" s="27"/>
      <c r="Y63" s="9"/>
      <c r="Z63" s="36"/>
      <c r="AA63" s="27"/>
    </row>
    <row r="64" spans="2:27" ht="48" customHeight="1" x14ac:dyDescent="0.25">
      <c r="B64" s="205"/>
      <c r="C64" s="26"/>
      <c r="D64" s="9"/>
      <c r="E64" s="62"/>
      <c r="F64" s="26" t="s">
        <v>208</v>
      </c>
      <c r="G64" s="36">
        <v>44800000</v>
      </c>
      <c r="H64" s="62" t="s">
        <v>23</v>
      </c>
      <c r="I64" s="9"/>
      <c r="J64" s="9"/>
      <c r="K64" s="27"/>
      <c r="L64" s="9"/>
      <c r="M64" s="9"/>
      <c r="N64" s="27"/>
      <c r="O64" s="9"/>
      <c r="P64" s="9"/>
      <c r="Q64" s="27"/>
      <c r="R64" s="9"/>
      <c r="S64" s="9"/>
      <c r="T64" s="27"/>
      <c r="U64" s="9"/>
      <c r="V64" s="189"/>
      <c r="W64" s="36"/>
      <c r="X64" s="27"/>
      <c r="Y64" s="9"/>
      <c r="Z64" s="36"/>
      <c r="AA64" s="27"/>
    </row>
    <row r="65" spans="2:27" ht="48" customHeight="1" x14ac:dyDescent="0.25">
      <c r="B65" s="205"/>
      <c r="C65" s="26"/>
      <c r="D65" s="9"/>
      <c r="E65" s="62"/>
      <c r="F65" s="26" t="s">
        <v>210</v>
      </c>
      <c r="G65" s="36" t="s">
        <v>25</v>
      </c>
      <c r="H65" s="62" t="s">
        <v>26</v>
      </c>
      <c r="I65" s="9"/>
      <c r="J65" s="9"/>
      <c r="K65" s="27"/>
      <c r="L65" s="9"/>
      <c r="M65" s="9"/>
      <c r="N65" s="27"/>
      <c r="O65" s="9"/>
      <c r="P65" s="9"/>
      <c r="Q65" s="27"/>
      <c r="R65" s="9"/>
      <c r="S65" s="9"/>
      <c r="T65" s="27"/>
      <c r="U65" s="9"/>
      <c r="V65" s="189"/>
      <c r="W65" s="36"/>
      <c r="X65" s="27"/>
      <c r="Y65" s="9"/>
      <c r="Z65" s="36"/>
      <c r="AA65" s="27"/>
    </row>
    <row r="66" spans="2:27" ht="48" customHeight="1" x14ac:dyDescent="0.25">
      <c r="B66" s="205"/>
      <c r="C66" s="26"/>
      <c r="D66" s="9"/>
      <c r="E66" s="62"/>
      <c r="F66" s="26" t="s">
        <v>209</v>
      </c>
      <c r="G66" s="36" t="s">
        <v>25</v>
      </c>
      <c r="H66" s="62" t="s">
        <v>26</v>
      </c>
      <c r="I66" s="9"/>
      <c r="J66" s="9"/>
      <c r="K66" s="27"/>
      <c r="L66" s="9"/>
      <c r="M66" s="9"/>
      <c r="N66" s="27"/>
      <c r="O66" s="9"/>
      <c r="P66" s="9"/>
      <c r="Q66" s="27"/>
      <c r="R66" s="9"/>
      <c r="S66" s="9"/>
      <c r="T66" s="27"/>
      <c r="U66" s="9"/>
      <c r="V66" s="189"/>
      <c r="W66" s="36"/>
      <c r="X66" s="27"/>
      <c r="Y66" s="9"/>
      <c r="Z66" s="36"/>
      <c r="AA66" s="27"/>
    </row>
    <row r="67" spans="2:27" ht="48" customHeight="1" thickBot="1" x14ac:dyDescent="0.3">
      <c r="B67" s="206"/>
      <c r="C67" s="28"/>
      <c r="D67" s="16"/>
      <c r="E67" s="69"/>
      <c r="F67" s="114" t="s">
        <v>207</v>
      </c>
      <c r="G67" s="121">
        <v>28330000</v>
      </c>
      <c r="H67" s="120" t="s">
        <v>23</v>
      </c>
      <c r="I67" s="16"/>
      <c r="J67" s="16"/>
      <c r="K67" s="29"/>
      <c r="L67" s="16"/>
      <c r="M67" s="16"/>
      <c r="N67" s="29"/>
      <c r="O67" s="13"/>
      <c r="P67" s="16"/>
      <c r="Q67" s="29"/>
      <c r="R67" s="13"/>
      <c r="S67" s="13"/>
      <c r="T67" s="29"/>
      <c r="U67" s="13"/>
      <c r="V67" s="190"/>
      <c r="W67" s="13"/>
      <c r="X67" s="29"/>
      <c r="Y67" s="13"/>
      <c r="Z67" s="13"/>
      <c r="AA67" s="29"/>
    </row>
    <row r="68" spans="2:27" ht="48" customHeight="1" thickBot="1" x14ac:dyDescent="0.3">
      <c r="B68" s="204" t="s">
        <v>10</v>
      </c>
      <c r="C68" s="30" t="s">
        <v>55</v>
      </c>
      <c r="D68" s="17" t="s">
        <v>25</v>
      </c>
      <c r="E68" s="64" t="s">
        <v>26</v>
      </c>
      <c r="F68" s="122" t="s">
        <v>211</v>
      </c>
      <c r="G68" s="11" t="s">
        <v>25</v>
      </c>
      <c r="H68" s="64" t="s">
        <v>26</v>
      </c>
      <c r="I68" s="17"/>
      <c r="J68" s="17"/>
      <c r="K68" s="31"/>
      <c r="L68" s="11" t="s">
        <v>164</v>
      </c>
      <c r="M68" s="17" t="s">
        <v>72</v>
      </c>
      <c r="N68" s="31" t="s">
        <v>23</v>
      </c>
      <c r="O68" s="11"/>
      <c r="P68" s="17"/>
      <c r="Q68" s="31"/>
      <c r="R68" s="11" t="s">
        <v>84</v>
      </c>
      <c r="S68" s="48">
        <v>5444000000</v>
      </c>
      <c r="T68" s="31" t="s">
        <v>23</v>
      </c>
      <c r="U68" s="11" t="s">
        <v>143</v>
      </c>
      <c r="V68" s="187"/>
      <c r="W68" s="37">
        <v>138180000</v>
      </c>
      <c r="X68" s="31" t="s">
        <v>23</v>
      </c>
      <c r="Y68" s="11" t="s">
        <v>242</v>
      </c>
      <c r="Z68" s="37">
        <v>51000000</v>
      </c>
      <c r="AA68" s="31" t="s">
        <v>23</v>
      </c>
    </row>
    <row r="69" spans="2:27" ht="48" customHeight="1" thickBot="1" x14ac:dyDescent="0.3">
      <c r="B69" s="205"/>
      <c r="C69" s="32"/>
      <c r="D69" s="7"/>
      <c r="E69" s="70"/>
      <c r="F69" s="123"/>
      <c r="G69" s="8"/>
      <c r="H69" s="70"/>
      <c r="I69" s="7"/>
      <c r="J69" s="7"/>
      <c r="K69" s="33"/>
      <c r="L69" s="8"/>
      <c r="M69" s="7"/>
      <c r="N69" s="33"/>
      <c r="O69" s="8"/>
      <c r="P69" s="7"/>
      <c r="Q69" s="33"/>
      <c r="R69" s="8"/>
      <c r="S69" s="92"/>
      <c r="T69" s="33"/>
      <c r="U69" s="8"/>
      <c r="V69" s="188"/>
      <c r="W69" s="89"/>
      <c r="X69" s="33"/>
      <c r="Y69" s="8" t="s">
        <v>243</v>
      </c>
      <c r="Z69" s="89">
        <v>104040000</v>
      </c>
      <c r="AA69" s="33" t="s">
        <v>23</v>
      </c>
    </row>
    <row r="70" spans="2:27" ht="48" customHeight="1" thickBot="1" x14ac:dyDescent="0.3">
      <c r="B70" s="205"/>
      <c r="C70" s="32"/>
      <c r="D70" s="7"/>
      <c r="E70" s="70"/>
      <c r="F70" s="123"/>
      <c r="G70" s="8"/>
      <c r="H70" s="70"/>
      <c r="I70" s="7"/>
      <c r="J70" s="7"/>
      <c r="K70" s="33"/>
      <c r="L70" s="8"/>
      <c r="M70" s="7"/>
      <c r="N70" s="33"/>
      <c r="O70" s="8"/>
      <c r="P70" s="7"/>
      <c r="Q70" s="33"/>
      <c r="R70" s="8"/>
      <c r="S70" s="92"/>
      <c r="T70" s="33"/>
      <c r="U70" s="8"/>
      <c r="V70" s="188"/>
      <c r="W70" s="89"/>
      <c r="X70" s="33"/>
      <c r="Y70" s="8" t="s">
        <v>244</v>
      </c>
      <c r="Z70" s="89" t="s">
        <v>25</v>
      </c>
      <c r="AA70" s="33" t="s">
        <v>26</v>
      </c>
    </row>
    <row r="71" spans="2:27" ht="48" customHeight="1" thickBot="1" x14ac:dyDescent="0.3">
      <c r="B71" s="205"/>
      <c r="C71" s="32" t="s">
        <v>57</v>
      </c>
      <c r="D71" s="7" t="s">
        <v>25</v>
      </c>
      <c r="E71" s="70" t="s">
        <v>26</v>
      </c>
      <c r="F71" s="124" t="s">
        <v>212</v>
      </c>
      <c r="G71" s="8" t="s">
        <v>25</v>
      </c>
      <c r="H71" s="112" t="s">
        <v>26</v>
      </c>
      <c r="I71" s="7"/>
      <c r="J71" s="7"/>
      <c r="K71" s="33"/>
      <c r="L71" s="8" t="s">
        <v>163</v>
      </c>
      <c r="M71" s="7" t="s">
        <v>25</v>
      </c>
      <c r="N71" s="33" t="s">
        <v>26</v>
      </c>
      <c r="O71" s="8"/>
      <c r="P71" s="7"/>
      <c r="Q71" s="33"/>
      <c r="R71" s="8" t="s">
        <v>85</v>
      </c>
      <c r="S71" s="92">
        <v>1031130000</v>
      </c>
      <c r="T71" s="33" t="s">
        <v>23</v>
      </c>
      <c r="U71" s="8"/>
      <c r="V71" s="188"/>
      <c r="W71" s="8"/>
      <c r="X71" s="33"/>
      <c r="Y71" s="8" t="s">
        <v>245</v>
      </c>
      <c r="Z71" s="8" t="s">
        <v>25</v>
      </c>
      <c r="AA71" s="33" t="s">
        <v>26</v>
      </c>
    </row>
    <row r="72" spans="2:27" ht="48" customHeight="1" x14ac:dyDescent="0.25">
      <c r="B72" s="205"/>
      <c r="C72" s="93"/>
      <c r="D72" s="87"/>
      <c r="E72" s="62"/>
      <c r="F72" s="26"/>
      <c r="G72" s="9"/>
      <c r="H72" s="27"/>
      <c r="I72" s="87"/>
      <c r="J72" s="87"/>
      <c r="K72" s="94"/>
      <c r="L72" s="9"/>
      <c r="M72" s="87"/>
      <c r="N72" s="94"/>
      <c r="O72" s="9"/>
      <c r="P72" s="87"/>
      <c r="Q72" s="94"/>
      <c r="R72" s="9"/>
      <c r="S72" s="107"/>
      <c r="T72" s="94"/>
      <c r="U72" s="9"/>
      <c r="V72" s="189"/>
      <c r="W72" s="9"/>
      <c r="X72" s="94"/>
      <c r="Y72" s="9"/>
      <c r="Z72" s="9"/>
      <c r="AA72" s="94"/>
    </row>
    <row r="73" spans="2:27" ht="48" customHeight="1" thickBot="1" x14ac:dyDescent="0.3">
      <c r="B73" s="206"/>
      <c r="C73" s="28" t="s">
        <v>56</v>
      </c>
      <c r="D73" s="16" t="s">
        <v>25</v>
      </c>
      <c r="E73" s="69" t="s">
        <v>26</v>
      </c>
      <c r="F73" s="114" t="s">
        <v>213</v>
      </c>
      <c r="G73" s="13" t="s">
        <v>25</v>
      </c>
      <c r="H73" s="113" t="s">
        <v>26</v>
      </c>
      <c r="I73" s="16"/>
      <c r="J73" s="16"/>
      <c r="K73" s="29"/>
      <c r="L73" s="16"/>
      <c r="M73" s="16"/>
      <c r="N73" s="29"/>
      <c r="O73" s="13"/>
      <c r="P73" s="16"/>
      <c r="Q73" s="29"/>
      <c r="R73" s="13"/>
      <c r="S73" s="13"/>
      <c r="T73" s="29"/>
      <c r="U73" s="13"/>
      <c r="V73" s="190"/>
      <c r="W73" s="13"/>
      <c r="X73" s="29"/>
      <c r="Y73" s="13"/>
      <c r="Z73" s="13"/>
      <c r="AA73" s="29"/>
    </row>
    <row r="74" spans="2:27" ht="48" customHeight="1" thickBot="1" x14ac:dyDescent="0.3">
      <c r="B74" s="204" t="s">
        <v>0</v>
      </c>
      <c r="C74" s="18" t="s">
        <v>58</v>
      </c>
      <c r="D74" s="48">
        <f>7669120000+61880000</f>
        <v>7731000000</v>
      </c>
      <c r="E74" s="63" t="s">
        <v>59</v>
      </c>
      <c r="F74" s="18"/>
      <c r="G74" s="48"/>
      <c r="H74" s="63"/>
      <c r="I74" s="11"/>
      <c r="J74" s="11"/>
      <c r="K74" s="19"/>
      <c r="L74" s="11"/>
      <c r="M74" s="11"/>
      <c r="N74" s="19"/>
      <c r="O74" s="11" t="s">
        <v>98</v>
      </c>
      <c r="P74" s="11" t="s">
        <v>25</v>
      </c>
      <c r="Q74" s="19" t="s">
        <v>26</v>
      </c>
      <c r="R74" s="11"/>
      <c r="S74" s="11"/>
      <c r="T74" s="19"/>
      <c r="U74" s="11" t="s">
        <v>144</v>
      </c>
      <c r="V74" s="187" t="s">
        <v>485</v>
      </c>
      <c r="W74" s="11" t="s">
        <v>25</v>
      </c>
      <c r="X74" s="19" t="s">
        <v>26</v>
      </c>
      <c r="Y74" s="11"/>
      <c r="Z74" s="11"/>
      <c r="AA74" s="19"/>
    </row>
    <row r="75" spans="2:27" ht="48" customHeight="1" thickBot="1" x14ac:dyDescent="0.3">
      <c r="B75" s="205"/>
      <c r="C75" s="20" t="s">
        <v>60</v>
      </c>
      <c r="D75" s="39">
        <f>9067300000+925700000</f>
        <v>9993000000</v>
      </c>
      <c r="E75" s="71" t="s">
        <v>59</v>
      </c>
      <c r="F75" s="20"/>
      <c r="G75" s="39"/>
      <c r="H75" s="71"/>
      <c r="I75" s="6"/>
      <c r="J75" s="6"/>
      <c r="K75" s="21"/>
      <c r="L75" s="6"/>
      <c r="M75" s="6"/>
      <c r="N75" s="21"/>
      <c r="O75" s="6" t="s">
        <v>99</v>
      </c>
      <c r="P75" s="6" t="s">
        <v>25</v>
      </c>
      <c r="Q75" s="21" t="s">
        <v>26</v>
      </c>
      <c r="R75" s="6"/>
      <c r="S75" s="6"/>
      <c r="T75" s="21"/>
      <c r="U75" s="8" t="s">
        <v>145</v>
      </c>
      <c r="V75" s="188"/>
      <c r="W75" s="6" t="s">
        <v>25</v>
      </c>
      <c r="X75" s="21" t="s">
        <v>26</v>
      </c>
      <c r="Y75" s="8"/>
      <c r="Z75" s="6"/>
      <c r="AA75" s="21"/>
    </row>
    <row r="76" spans="2:27" ht="48" customHeight="1" thickBot="1" x14ac:dyDescent="0.3">
      <c r="B76" s="205"/>
      <c r="C76" s="40"/>
      <c r="D76" s="99"/>
      <c r="E76" s="100"/>
      <c r="F76" s="40"/>
      <c r="G76" s="99"/>
      <c r="H76" s="100"/>
      <c r="I76" s="41"/>
      <c r="J76" s="41"/>
      <c r="K76" s="42"/>
      <c r="L76" s="41"/>
      <c r="M76" s="41"/>
      <c r="N76" s="42"/>
      <c r="O76" s="41" t="s">
        <v>100</v>
      </c>
      <c r="P76" s="6" t="s">
        <v>25</v>
      </c>
      <c r="Q76" s="21" t="s">
        <v>26</v>
      </c>
      <c r="R76" s="41"/>
      <c r="S76" s="41"/>
      <c r="T76" s="42"/>
      <c r="U76" s="9" t="s">
        <v>146</v>
      </c>
      <c r="V76" s="189"/>
      <c r="W76" s="6" t="s">
        <v>25</v>
      </c>
      <c r="X76" s="21" t="s">
        <v>26</v>
      </c>
      <c r="Y76" s="9"/>
      <c r="Z76" s="6"/>
      <c r="AA76" s="21"/>
    </row>
    <row r="77" spans="2:27" ht="48" customHeight="1" thickBot="1" x14ac:dyDescent="0.3">
      <c r="B77" s="205"/>
      <c r="C77" s="40"/>
      <c r="D77" s="99"/>
      <c r="E77" s="100"/>
      <c r="F77" s="40"/>
      <c r="G77" s="99"/>
      <c r="H77" s="100"/>
      <c r="I77" s="41"/>
      <c r="J77" s="41"/>
      <c r="K77" s="42"/>
      <c r="L77" s="41"/>
      <c r="M77" s="41"/>
      <c r="N77" s="42"/>
      <c r="O77" s="41" t="s">
        <v>101</v>
      </c>
      <c r="P77" s="6" t="s">
        <v>25</v>
      </c>
      <c r="Q77" s="21" t="s">
        <v>26</v>
      </c>
      <c r="R77" s="41"/>
      <c r="S77" s="41"/>
      <c r="T77" s="42"/>
      <c r="U77" s="9" t="s">
        <v>147</v>
      </c>
      <c r="V77" s="189"/>
      <c r="W77" s="6" t="s">
        <v>25</v>
      </c>
      <c r="X77" s="21" t="s">
        <v>26</v>
      </c>
      <c r="Y77" s="9"/>
      <c r="Z77" s="6"/>
      <c r="AA77" s="21"/>
    </row>
    <row r="78" spans="2:27" ht="48" customHeight="1" thickBot="1" x14ac:dyDescent="0.3">
      <c r="B78" s="205"/>
      <c r="C78" s="40"/>
      <c r="D78" s="99"/>
      <c r="E78" s="100"/>
      <c r="F78" s="40"/>
      <c r="G78" s="99"/>
      <c r="H78" s="100"/>
      <c r="I78" s="41"/>
      <c r="J78" s="41"/>
      <c r="K78" s="42"/>
      <c r="L78" s="41"/>
      <c r="M78" s="41"/>
      <c r="N78" s="42"/>
      <c r="O78" s="41" t="s">
        <v>102</v>
      </c>
      <c r="P78" s="6" t="s">
        <v>25</v>
      </c>
      <c r="Q78" s="21" t="s">
        <v>26</v>
      </c>
      <c r="R78" s="41"/>
      <c r="S78" s="41"/>
      <c r="T78" s="42"/>
      <c r="U78" s="9" t="s">
        <v>148</v>
      </c>
      <c r="V78" s="189"/>
      <c r="W78" s="6" t="s">
        <v>25</v>
      </c>
      <c r="X78" s="21" t="s">
        <v>26</v>
      </c>
      <c r="Y78" s="9"/>
      <c r="Z78" s="6"/>
      <c r="AA78" s="21"/>
    </row>
    <row r="79" spans="2:27" ht="48" customHeight="1" thickBot="1" x14ac:dyDescent="0.3">
      <c r="B79" s="205"/>
      <c r="C79" s="40"/>
      <c r="D79" s="99"/>
      <c r="E79" s="100"/>
      <c r="F79" s="40"/>
      <c r="G79" s="99"/>
      <c r="H79" s="100"/>
      <c r="I79" s="41"/>
      <c r="J79" s="41"/>
      <c r="K79" s="42"/>
      <c r="L79" s="41"/>
      <c r="M79" s="41"/>
      <c r="N79" s="42"/>
      <c r="O79" s="41" t="s">
        <v>103</v>
      </c>
      <c r="P79" s="6" t="s">
        <v>25</v>
      </c>
      <c r="Q79" s="21" t="s">
        <v>26</v>
      </c>
      <c r="R79" s="41"/>
      <c r="S79" s="41"/>
      <c r="T79" s="42"/>
      <c r="U79" s="9" t="s">
        <v>149</v>
      </c>
      <c r="V79" s="189"/>
      <c r="W79" s="109">
        <v>31120000</v>
      </c>
      <c r="X79" s="42" t="s">
        <v>23</v>
      </c>
      <c r="Y79" s="9"/>
      <c r="Z79" s="109"/>
      <c r="AA79" s="42"/>
    </row>
    <row r="80" spans="2:27" ht="48" customHeight="1" thickBot="1" x14ac:dyDescent="0.3">
      <c r="B80" s="205"/>
      <c r="C80" s="40"/>
      <c r="D80" s="99"/>
      <c r="E80" s="100"/>
      <c r="F80" s="40"/>
      <c r="G80" s="99"/>
      <c r="H80" s="100"/>
      <c r="I80" s="41"/>
      <c r="J80" s="41"/>
      <c r="K80" s="42"/>
      <c r="L80" s="41"/>
      <c r="M80" s="41"/>
      <c r="N80" s="42"/>
      <c r="O80" s="41" t="s">
        <v>105</v>
      </c>
      <c r="P80" s="6" t="s">
        <v>25</v>
      </c>
      <c r="Q80" s="21" t="s">
        <v>26</v>
      </c>
      <c r="R80" s="41"/>
      <c r="S80" s="41"/>
      <c r="T80" s="42"/>
      <c r="U80" s="9" t="s">
        <v>150</v>
      </c>
      <c r="V80" s="189"/>
      <c r="W80" s="41" t="s">
        <v>25</v>
      </c>
      <c r="X80" s="42" t="s">
        <v>26</v>
      </c>
      <c r="Y80" s="9"/>
      <c r="Z80" s="41"/>
      <c r="AA80" s="42"/>
    </row>
    <row r="81" spans="2:27" ht="48" customHeight="1" thickBot="1" x14ac:dyDescent="0.3">
      <c r="B81" s="205"/>
      <c r="C81" s="40"/>
      <c r="D81" s="99"/>
      <c r="E81" s="100"/>
      <c r="F81" s="40"/>
      <c r="G81" s="99"/>
      <c r="H81" s="100"/>
      <c r="I81" s="41"/>
      <c r="J81" s="41"/>
      <c r="K81" s="42"/>
      <c r="L81" s="41"/>
      <c r="M81" s="41"/>
      <c r="N81" s="42"/>
      <c r="O81" s="41" t="s">
        <v>106</v>
      </c>
      <c r="P81" s="6" t="s">
        <v>25</v>
      </c>
      <c r="Q81" s="21" t="s">
        <v>26</v>
      </c>
      <c r="R81" s="41"/>
      <c r="S81" s="41"/>
      <c r="T81" s="42"/>
      <c r="U81" s="9" t="s">
        <v>151</v>
      </c>
      <c r="V81" s="189" t="s">
        <v>486</v>
      </c>
      <c r="W81" s="86" t="s">
        <v>72</v>
      </c>
      <c r="X81" s="42" t="s">
        <v>23</v>
      </c>
      <c r="Y81" s="9"/>
      <c r="Z81" s="86"/>
      <c r="AA81" s="42"/>
    </row>
    <row r="82" spans="2:27" ht="48" customHeight="1" thickBot="1" x14ac:dyDescent="0.3">
      <c r="B82" s="206"/>
      <c r="C82" s="22"/>
      <c r="D82" s="14"/>
      <c r="E82" s="66"/>
      <c r="F82" s="22"/>
      <c r="G82" s="14"/>
      <c r="H82" s="66"/>
      <c r="I82" s="14"/>
      <c r="J82" s="14"/>
      <c r="K82" s="23"/>
      <c r="L82" s="14"/>
      <c r="M82" s="14"/>
      <c r="N82" s="23"/>
      <c r="O82" s="14" t="s">
        <v>104</v>
      </c>
      <c r="P82" s="6" t="s">
        <v>25</v>
      </c>
      <c r="Q82" s="21" t="s">
        <v>26</v>
      </c>
      <c r="R82" s="14"/>
      <c r="S82" s="14"/>
      <c r="T82" s="23"/>
      <c r="U82" s="13" t="s">
        <v>152</v>
      </c>
      <c r="V82" s="190"/>
      <c r="W82" s="108">
        <v>388600000</v>
      </c>
      <c r="X82" s="23" t="s">
        <v>23</v>
      </c>
      <c r="Y82" s="13"/>
      <c r="Z82" s="108"/>
      <c r="AA82" s="23"/>
    </row>
    <row r="83" spans="2:27" ht="48" customHeight="1" x14ac:dyDescent="0.25">
      <c r="B83" s="175" t="s">
        <v>11</v>
      </c>
      <c r="C83" s="50" t="s">
        <v>61</v>
      </c>
      <c r="D83" s="56">
        <v>12220000</v>
      </c>
      <c r="E83" s="68" t="s">
        <v>23</v>
      </c>
      <c r="F83" s="24" t="s">
        <v>214</v>
      </c>
      <c r="G83" s="91" t="s">
        <v>25</v>
      </c>
      <c r="H83" s="68" t="s">
        <v>26</v>
      </c>
      <c r="I83" s="51"/>
      <c r="J83" s="51"/>
      <c r="K83" s="52"/>
      <c r="L83" s="15" t="s">
        <v>165</v>
      </c>
      <c r="M83" s="56">
        <v>235000000</v>
      </c>
      <c r="N83" s="52" t="s">
        <v>23</v>
      </c>
      <c r="O83" s="15" t="s">
        <v>107</v>
      </c>
      <c r="P83" s="101">
        <v>1570590000</v>
      </c>
      <c r="Q83" s="52" t="s">
        <v>23</v>
      </c>
      <c r="R83" s="15" t="s">
        <v>86</v>
      </c>
      <c r="S83" s="91">
        <v>78060000</v>
      </c>
      <c r="T83" s="52" t="s">
        <v>23</v>
      </c>
      <c r="U83" s="15" t="s">
        <v>153</v>
      </c>
      <c r="V83" s="191"/>
      <c r="W83" s="91">
        <v>1720000000</v>
      </c>
      <c r="X83" s="52" t="s">
        <v>23</v>
      </c>
      <c r="Y83" s="15"/>
      <c r="Z83" s="91"/>
      <c r="AA83" s="52"/>
    </row>
    <row r="84" spans="2:27" ht="48" customHeight="1" x14ac:dyDescent="0.25">
      <c r="B84" s="176"/>
      <c r="C84" s="93"/>
      <c r="D84" s="85"/>
      <c r="E84" s="62"/>
      <c r="F84" s="26" t="s">
        <v>215</v>
      </c>
      <c r="G84" s="85">
        <v>75400000</v>
      </c>
      <c r="H84" s="62" t="s">
        <v>23</v>
      </c>
      <c r="I84" s="87"/>
      <c r="J84" s="87"/>
      <c r="K84" s="94"/>
      <c r="L84" s="87"/>
      <c r="M84" s="87"/>
      <c r="N84" s="94"/>
      <c r="O84" s="9"/>
      <c r="P84" s="87"/>
      <c r="Q84" s="94"/>
      <c r="R84" s="9"/>
      <c r="S84" s="9"/>
      <c r="T84" s="94"/>
      <c r="U84" s="9" t="s">
        <v>154</v>
      </c>
      <c r="V84" s="189"/>
      <c r="W84" s="9" t="s">
        <v>25</v>
      </c>
      <c r="X84" s="94" t="s">
        <v>26</v>
      </c>
      <c r="Y84" s="9"/>
      <c r="Z84" s="9"/>
      <c r="AA84" s="94"/>
    </row>
    <row r="85" spans="2:27" ht="48" customHeight="1" x14ac:dyDescent="0.25">
      <c r="B85" s="176"/>
      <c r="C85" s="93"/>
      <c r="D85" s="85"/>
      <c r="E85" s="62"/>
      <c r="F85" s="26" t="s">
        <v>216</v>
      </c>
      <c r="G85" s="36" t="s">
        <v>25</v>
      </c>
      <c r="H85" s="62" t="s">
        <v>26</v>
      </c>
      <c r="I85" s="87"/>
      <c r="J85" s="87"/>
      <c r="K85" s="94"/>
      <c r="L85" s="87"/>
      <c r="M85" s="87"/>
      <c r="N85" s="94"/>
      <c r="O85" s="9"/>
      <c r="P85" s="87"/>
      <c r="Q85" s="94"/>
      <c r="R85" s="9"/>
      <c r="S85" s="9"/>
      <c r="T85" s="94"/>
      <c r="U85" s="9" t="s">
        <v>132</v>
      </c>
      <c r="V85" s="189"/>
      <c r="W85" s="36">
        <v>127410000</v>
      </c>
      <c r="X85" s="94" t="s">
        <v>23</v>
      </c>
      <c r="Y85" s="9"/>
      <c r="Z85" s="36"/>
      <c r="AA85" s="94"/>
    </row>
    <row r="86" spans="2:27" ht="48" customHeight="1" x14ac:dyDescent="0.25">
      <c r="B86" s="176"/>
      <c r="C86" s="93"/>
      <c r="D86" s="85"/>
      <c r="E86" s="62"/>
      <c r="F86" s="26" t="s">
        <v>219</v>
      </c>
      <c r="G86" s="85">
        <v>149895000</v>
      </c>
      <c r="H86" s="62" t="s">
        <v>23</v>
      </c>
      <c r="I86" s="87"/>
      <c r="J86" s="87"/>
      <c r="K86" s="94"/>
      <c r="L86" s="87"/>
      <c r="M86" s="87"/>
      <c r="N86" s="94"/>
      <c r="O86" s="9"/>
      <c r="P86" s="87"/>
      <c r="Q86" s="94"/>
      <c r="R86" s="9"/>
      <c r="S86" s="9"/>
      <c r="T86" s="94"/>
      <c r="U86" s="9"/>
      <c r="V86" s="189"/>
      <c r="W86" s="36"/>
      <c r="X86" s="94"/>
      <c r="Y86" s="9"/>
      <c r="Z86" s="36"/>
      <c r="AA86" s="94"/>
    </row>
    <row r="87" spans="2:27" ht="48" customHeight="1" x14ac:dyDescent="0.25">
      <c r="B87" s="176"/>
      <c r="C87" s="93"/>
      <c r="D87" s="85"/>
      <c r="E87" s="62"/>
      <c r="F87" s="26" t="s">
        <v>218</v>
      </c>
      <c r="G87" s="85">
        <v>59230000</v>
      </c>
      <c r="H87" s="62" t="s">
        <v>23</v>
      </c>
      <c r="I87" s="87"/>
      <c r="J87" s="87"/>
      <c r="K87" s="94"/>
      <c r="L87" s="87"/>
      <c r="M87" s="87"/>
      <c r="N87" s="94"/>
      <c r="O87" s="9"/>
      <c r="P87" s="87"/>
      <c r="Q87" s="94"/>
      <c r="R87" s="9"/>
      <c r="S87" s="9"/>
      <c r="T87" s="94"/>
      <c r="U87" s="9"/>
      <c r="V87" s="189"/>
      <c r="W87" s="36"/>
      <c r="X87" s="94"/>
      <c r="Y87" s="9"/>
      <c r="Z87" s="36"/>
      <c r="AA87" s="94"/>
    </row>
    <row r="88" spans="2:27" ht="48" customHeight="1" x14ac:dyDescent="0.25">
      <c r="B88" s="176"/>
      <c r="C88" s="93"/>
      <c r="D88" s="85"/>
      <c r="E88" s="62"/>
      <c r="F88" s="26"/>
      <c r="G88" s="85"/>
      <c r="H88" s="62"/>
      <c r="I88" s="87"/>
      <c r="J88" s="87"/>
      <c r="K88" s="94"/>
      <c r="L88" s="87"/>
      <c r="M88" s="87"/>
      <c r="N88" s="94"/>
      <c r="O88" s="9"/>
      <c r="P88" s="87"/>
      <c r="Q88" s="94"/>
      <c r="R88" s="9"/>
      <c r="S88" s="9"/>
      <c r="T88" s="94"/>
      <c r="U88" s="9"/>
      <c r="V88" s="189"/>
      <c r="W88" s="36"/>
      <c r="X88" s="94"/>
      <c r="Y88" s="9"/>
      <c r="Z88" s="36"/>
      <c r="AA88" s="94"/>
    </row>
    <row r="89" spans="2:27" ht="48" customHeight="1" x14ac:dyDescent="0.25">
      <c r="B89" s="176"/>
      <c r="C89" s="93"/>
      <c r="D89" s="85"/>
      <c r="E89" s="62"/>
      <c r="F89" s="26"/>
      <c r="G89" s="85"/>
      <c r="H89" s="62"/>
      <c r="I89" s="87"/>
      <c r="J89" s="87"/>
      <c r="K89" s="94"/>
      <c r="L89" s="87"/>
      <c r="M89" s="87"/>
      <c r="N89" s="94"/>
      <c r="O89" s="9"/>
      <c r="P89" s="87"/>
      <c r="Q89" s="94"/>
      <c r="R89" s="9"/>
      <c r="S89" s="9"/>
      <c r="T89" s="94"/>
      <c r="U89" s="9"/>
      <c r="V89" s="189"/>
      <c r="W89" s="36"/>
      <c r="X89" s="94"/>
      <c r="Y89" s="9"/>
      <c r="Z89" s="36"/>
      <c r="AA89" s="94"/>
    </row>
    <row r="90" spans="2:27" ht="48" customHeight="1" thickBot="1" x14ac:dyDescent="0.3">
      <c r="B90" s="176"/>
      <c r="C90" s="53"/>
      <c r="D90" s="54"/>
      <c r="E90" s="72"/>
      <c r="F90" s="53" t="s">
        <v>217</v>
      </c>
      <c r="G90" s="125">
        <v>412020000</v>
      </c>
      <c r="H90" s="62" t="s">
        <v>23</v>
      </c>
      <c r="I90" s="54"/>
      <c r="J90" s="54"/>
      <c r="K90" s="55"/>
      <c r="L90" s="54"/>
      <c r="M90" s="54"/>
      <c r="N90" s="55"/>
      <c r="O90" s="54"/>
      <c r="P90" s="54"/>
      <c r="Q90" s="55"/>
      <c r="R90" s="54"/>
      <c r="S90" s="54"/>
      <c r="T90" s="55"/>
      <c r="U90" s="54" t="s">
        <v>155</v>
      </c>
      <c r="V90" s="194"/>
      <c r="W90" s="54" t="s">
        <v>25</v>
      </c>
      <c r="X90" s="55" t="s">
        <v>26</v>
      </c>
      <c r="Y90" s="54"/>
      <c r="Z90" s="54"/>
      <c r="AA90" s="55"/>
    </row>
    <row r="91" spans="2:27" ht="48" customHeight="1" x14ac:dyDescent="0.25">
      <c r="B91" s="175" t="s">
        <v>1</v>
      </c>
      <c r="C91" s="50" t="s">
        <v>62</v>
      </c>
      <c r="D91" s="56">
        <v>71500000</v>
      </c>
      <c r="E91" s="68" t="s">
        <v>23</v>
      </c>
      <c r="F91" s="15" t="s">
        <v>220</v>
      </c>
      <c r="G91" s="91" t="s">
        <v>25</v>
      </c>
      <c r="H91" s="68" t="s">
        <v>26</v>
      </c>
      <c r="I91" s="51"/>
      <c r="J91" s="51"/>
      <c r="K91" s="52"/>
      <c r="L91" s="51"/>
      <c r="M91" s="51"/>
      <c r="N91" s="52"/>
      <c r="O91" s="15"/>
      <c r="P91" s="51"/>
      <c r="Q91" s="52"/>
      <c r="R91" s="15"/>
      <c r="S91" s="15"/>
      <c r="T91" s="52"/>
      <c r="U91" s="15" t="s">
        <v>156</v>
      </c>
      <c r="V91" s="191"/>
      <c r="W91" s="15" t="s">
        <v>25</v>
      </c>
      <c r="X91" s="52" t="s">
        <v>26</v>
      </c>
      <c r="Y91" s="15" t="s">
        <v>246</v>
      </c>
      <c r="Z91" s="15" t="s">
        <v>25</v>
      </c>
      <c r="AA91" s="52" t="s">
        <v>26</v>
      </c>
    </row>
    <row r="92" spans="2:27" ht="48" customHeight="1" x14ac:dyDescent="0.25">
      <c r="B92" s="176"/>
      <c r="C92" s="93"/>
      <c r="D92" s="85"/>
      <c r="E92" s="62"/>
      <c r="F92" s="9" t="s">
        <v>221</v>
      </c>
      <c r="G92" s="36" t="s">
        <v>25</v>
      </c>
      <c r="H92" s="62" t="s">
        <v>26</v>
      </c>
      <c r="I92" s="87"/>
      <c r="J92" s="87"/>
      <c r="K92" s="94"/>
      <c r="L92" s="87"/>
      <c r="M92" s="87"/>
      <c r="N92" s="94"/>
      <c r="O92" s="9"/>
      <c r="P92" s="87"/>
      <c r="Q92" s="94"/>
      <c r="R92" s="9"/>
      <c r="S92" s="9"/>
      <c r="T92" s="94"/>
      <c r="U92" s="9" t="s">
        <v>157</v>
      </c>
      <c r="V92" s="189"/>
      <c r="W92" s="9" t="s">
        <v>25</v>
      </c>
      <c r="X92" s="94" t="s">
        <v>26</v>
      </c>
      <c r="Y92" s="9" t="s">
        <v>247</v>
      </c>
      <c r="Z92" s="87" t="s">
        <v>72</v>
      </c>
      <c r="AA92" s="94" t="s">
        <v>23</v>
      </c>
    </row>
    <row r="93" spans="2:27" ht="48" customHeight="1" x14ac:dyDescent="0.25">
      <c r="B93" s="176"/>
      <c r="C93" s="93"/>
      <c r="D93" s="85"/>
      <c r="E93" s="62"/>
      <c r="F93" s="9"/>
      <c r="G93" s="36"/>
      <c r="H93" s="62"/>
      <c r="I93" s="87"/>
      <c r="J93" s="87"/>
      <c r="K93" s="94"/>
      <c r="L93" s="87"/>
      <c r="M93" s="87"/>
      <c r="N93" s="94"/>
      <c r="O93" s="9"/>
      <c r="P93" s="87"/>
      <c r="Q93" s="94"/>
      <c r="R93" s="9"/>
      <c r="S93" s="9"/>
      <c r="T93" s="94"/>
      <c r="U93" s="9"/>
      <c r="V93" s="189"/>
      <c r="W93" s="9"/>
      <c r="X93" s="94"/>
      <c r="Y93" s="9"/>
      <c r="Z93" s="87"/>
      <c r="AA93" s="94"/>
    </row>
    <row r="94" spans="2:27" ht="48" customHeight="1" x14ac:dyDescent="0.25">
      <c r="B94" s="176"/>
      <c r="C94" s="93"/>
      <c r="D94" s="85"/>
      <c r="E94" s="62"/>
      <c r="F94" s="9"/>
      <c r="G94" s="36"/>
      <c r="H94" s="62"/>
      <c r="I94" s="87"/>
      <c r="J94" s="87"/>
      <c r="K94" s="94"/>
      <c r="L94" s="87"/>
      <c r="M94" s="87"/>
      <c r="N94" s="94"/>
      <c r="O94" s="9"/>
      <c r="P94" s="87"/>
      <c r="Q94" s="94"/>
      <c r="R94" s="9"/>
      <c r="S94" s="9"/>
      <c r="T94" s="94"/>
      <c r="U94" s="9"/>
      <c r="V94" s="189"/>
      <c r="W94" s="9"/>
      <c r="X94" s="94"/>
      <c r="Y94" s="9"/>
      <c r="Z94" s="87"/>
      <c r="AA94" s="94"/>
    </row>
    <row r="95" spans="2:27" ht="48" customHeight="1" x14ac:dyDescent="0.25">
      <c r="B95" s="176"/>
      <c r="C95" s="93"/>
      <c r="D95" s="85"/>
      <c r="E95" s="62"/>
      <c r="F95" s="9"/>
      <c r="G95" s="36"/>
      <c r="H95" s="62"/>
      <c r="I95" s="87"/>
      <c r="J95" s="87"/>
      <c r="K95" s="94"/>
      <c r="L95" s="87"/>
      <c r="M95" s="87"/>
      <c r="N95" s="94"/>
      <c r="O95" s="9"/>
      <c r="P95" s="87"/>
      <c r="Q95" s="94"/>
      <c r="R95" s="9"/>
      <c r="S95" s="9"/>
      <c r="T95" s="94"/>
      <c r="U95" s="9"/>
      <c r="V95" s="189"/>
      <c r="W95" s="9"/>
      <c r="X95" s="94"/>
      <c r="Y95" s="9"/>
      <c r="Z95" s="87"/>
      <c r="AA95" s="94"/>
    </row>
    <row r="96" spans="2:27" ht="48" customHeight="1" thickBot="1" x14ac:dyDescent="0.3">
      <c r="B96" s="177"/>
      <c r="C96" s="53"/>
      <c r="D96" s="54"/>
      <c r="E96" s="72"/>
      <c r="F96" s="54"/>
      <c r="G96" s="54"/>
      <c r="H96" s="72"/>
      <c r="I96" s="54"/>
      <c r="J96" s="54"/>
      <c r="K96" s="55"/>
      <c r="L96" s="54"/>
      <c r="M96" s="54"/>
      <c r="N96" s="55"/>
      <c r="O96" s="54"/>
      <c r="P96" s="54"/>
      <c r="Q96" s="55"/>
      <c r="R96" s="54"/>
      <c r="S96" s="54"/>
      <c r="T96" s="55"/>
      <c r="U96" s="54"/>
      <c r="V96" s="194"/>
      <c r="W96" s="54"/>
      <c r="X96" s="55"/>
      <c r="Y96" s="54"/>
      <c r="Z96" s="54"/>
      <c r="AA96" s="55"/>
    </row>
    <row r="97" spans="9:27" ht="15.75" thickBot="1" x14ac:dyDescent="0.3">
      <c r="I97" s="80"/>
      <c r="J97" s="81"/>
      <c r="K97" s="81"/>
      <c r="L97" s="80"/>
      <c r="M97" s="81"/>
      <c r="N97" s="81"/>
      <c r="O97" s="98"/>
      <c r="P97" s="81"/>
      <c r="Q97" s="81"/>
      <c r="R97" s="98"/>
      <c r="S97" s="90"/>
      <c r="T97" s="81"/>
      <c r="U97" s="8"/>
      <c r="V97" s="126"/>
      <c r="W97" s="90"/>
      <c r="X97" s="81"/>
      <c r="Y97" s="8"/>
      <c r="Z97" s="90"/>
      <c r="AA97" s="81"/>
    </row>
    <row r="98" spans="9:27" ht="15.75" thickBot="1" x14ac:dyDescent="0.3">
      <c r="I98" s="80"/>
      <c r="J98" s="81"/>
      <c r="K98" s="81"/>
      <c r="L98" s="80"/>
      <c r="M98" s="81"/>
      <c r="N98" s="81"/>
      <c r="O98" s="98"/>
      <c r="P98" s="81"/>
      <c r="Q98" s="81"/>
      <c r="R98" s="98"/>
      <c r="S98" s="90"/>
      <c r="T98" s="81"/>
      <c r="U98" s="8"/>
      <c r="V98" s="126"/>
      <c r="W98" s="90"/>
      <c r="X98" s="81"/>
      <c r="Y98" s="8"/>
      <c r="Z98" s="90"/>
      <c r="AA98" s="81"/>
    </row>
    <row r="99" spans="9:27" ht="15.75" thickBot="1" x14ac:dyDescent="0.3">
      <c r="I99" s="80"/>
      <c r="J99" s="81"/>
      <c r="K99" s="81"/>
      <c r="L99" s="80"/>
      <c r="M99" s="81"/>
      <c r="N99" s="81"/>
      <c r="O99" s="98"/>
      <c r="P99" s="81"/>
      <c r="Q99" s="81"/>
      <c r="R99" s="98"/>
      <c r="S99" s="90"/>
      <c r="T99" s="81"/>
      <c r="U99" s="8"/>
      <c r="V99" s="126"/>
      <c r="W99" s="90"/>
      <c r="X99" s="81"/>
      <c r="Y99" s="8"/>
      <c r="Z99" s="90"/>
      <c r="AA99" s="81"/>
    </row>
    <row r="100" spans="9:27" ht="15.75" thickBot="1" x14ac:dyDescent="0.3">
      <c r="I100" s="80"/>
      <c r="J100" s="81"/>
      <c r="K100" s="81"/>
      <c r="L100" s="80"/>
      <c r="M100" s="81"/>
      <c r="N100" s="81"/>
      <c r="O100" s="98"/>
      <c r="P100" s="81"/>
      <c r="Q100" s="81"/>
      <c r="R100" s="98"/>
      <c r="S100" s="90"/>
      <c r="T100" s="81"/>
      <c r="U100" s="8"/>
      <c r="V100" s="126"/>
      <c r="W100" s="90"/>
      <c r="X100" s="81"/>
      <c r="Y100" s="8"/>
      <c r="Z100" s="90"/>
      <c r="AA100" s="81"/>
    </row>
    <row r="101" spans="9:27" ht="15.75" thickBot="1" x14ac:dyDescent="0.3">
      <c r="I101" s="80"/>
      <c r="J101" s="81"/>
      <c r="K101" s="81"/>
      <c r="L101" s="80"/>
      <c r="M101" s="81"/>
      <c r="N101" s="81"/>
      <c r="O101" s="98"/>
      <c r="P101" s="81"/>
      <c r="Q101" s="81"/>
      <c r="R101" s="98"/>
      <c r="S101" s="90"/>
      <c r="T101" s="81"/>
      <c r="U101" s="8"/>
      <c r="V101" s="126"/>
      <c r="W101" s="90"/>
      <c r="X101" s="81"/>
      <c r="Y101" s="8"/>
      <c r="Z101" s="90"/>
      <c r="AA101" s="81"/>
    </row>
    <row r="102" spans="9:27" ht="15.75" thickBot="1" x14ac:dyDescent="0.3">
      <c r="I102" s="80"/>
      <c r="J102" s="81"/>
      <c r="K102" s="81"/>
      <c r="L102" s="80"/>
      <c r="M102" s="81"/>
      <c r="N102" s="81"/>
      <c r="O102" s="98"/>
      <c r="P102" s="81"/>
      <c r="Q102" s="81"/>
      <c r="R102" s="98"/>
      <c r="S102" s="90"/>
      <c r="T102" s="81"/>
      <c r="U102" s="8"/>
      <c r="V102" s="126"/>
      <c r="W102" s="90"/>
      <c r="X102" s="81"/>
      <c r="Y102" s="8"/>
      <c r="Z102" s="90"/>
      <c r="AA102" s="81"/>
    </row>
    <row r="103" spans="9:27" ht="15.75" thickBot="1" x14ac:dyDescent="0.3">
      <c r="I103" s="80"/>
      <c r="J103" s="81"/>
      <c r="K103" s="81"/>
      <c r="L103" s="80"/>
      <c r="M103" s="81"/>
      <c r="N103" s="81"/>
      <c r="O103" s="98"/>
      <c r="P103" s="81"/>
      <c r="Q103" s="81"/>
      <c r="R103" s="98"/>
      <c r="S103" s="90"/>
      <c r="T103" s="81"/>
      <c r="U103" s="8"/>
      <c r="V103" s="126"/>
      <c r="W103" s="90"/>
      <c r="X103" s="81"/>
      <c r="Y103" s="8"/>
      <c r="Z103" s="90"/>
      <c r="AA103" s="81"/>
    </row>
    <row r="104" spans="9:27" ht="15.75" thickBot="1" x14ac:dyDescent="0.3">
      <c r="I104" s="80"/>
      <c r="J104" s="81"/>
      <c r="K104" s="81"/>
      <c r="L104" s="80"/>
      <c r="M104" s="81"/>
      <c r="N104" s="81"/>
      <c r="O104" s="98"/>
      <c r="P104" s="81"/>
      <c r="Q104" s="81"/>
      <c r="R104" s="98"/>
      <c r="S104" s="90"/>
      <c r="T104" s="81"/>
      <c r="U104" s="8"/>
      <c r="V104" s="126"/>
      <c r="W104" s="90"/>
      <c r="X104" s="81"/>
      <c r="Y104" s="8"/>
      <c r="Z104" s="90"/>
      <c r="AA104" s="81"/>
    </row>
    <row r="105" spans="9:27" ht="15.75" thickBot="1" x14ac:dyDescent="0.3">
      <c r="I105" s="80"/>
      <c r="J105" s="81"/>
      <c r="K105" s="81"/>
      <c r="L105" s="80"/>
      <c r="M105" s="81"/>
      <c r="N105" s="81"/>
      <c r="O105" s="98"/>
      <c r="P105" s="81"/>
      <c r="Q105" s="81"/>
      <c r="R105" s="98"/>
      <c r="S105" s="90"/>
      <c r="T105" s="81"/>
      <c r="U105" s="8"/>
      <c r="V105" s="126"/>
      <c r="W105" s="90"/>
      <c r="X105" s="81"/>
      <c r="Y105" s="8"/>
      <c r="Z105" s="90"/>
      <c r="AA105" s="81"/>
    </row>
    <row r="106" spans="9:27" ht="15.75" thickBot="1" x14ac:dyDescent="0.3">
      <c r="I106" s="80"/>
      <c r="J106" s="81"/>
      <c r="K106" s="81"/>
      <c r="L106" s="80"/>
      <c r="M106" s="81"/>
      <c r="N106" s="81"/>
      <c r="O106" s="98"/>
      <c r="P106" s="81"/>
      <c r="Q106" s="81"/>
      <c r="R106" s="98"/>
      <c r="S106" s="90"/>
      <c r="T106" s="81"/>
      <c r="U106" s="8"/>
      <c r="V106" s="126"/>
      <c r="W106" s="90"/>
      <c r="X106" s="81"/>
      <c r="Y106" s="8"/>
      <c r="Z106" s="90"/>
      <c r="AA106" s="81"/>
    </row>
    <row r="107" spans="9:27" ht="15.75" thickBot="1" x14ac:dyDescent="0.3">
      <c r="I107" s="80"/>
      <c r="J107" s="81"/>
      <c r="K107" s="81"/>
      <c r="L107" s="80"/>
      <c r="M107" s="81"/>
      <c r="N107" s="81"/>
      <c r="O107" s="98"/>
      <c r="P107" s="81"/>
      <c r="Q107" s="81"/>
      <c r="R107" s="98"/>
      <c r="S107" s="90"/>
      <c r="T107" s="81"/>
      <c r="U107" s="8"/>
      <c r="V107" s="126"/>
      <c r="W107" s="90"/>
      <c r="X107" s="81"/>
      <c r="Y107" s="8"/>
      <c r="Z107" s="90"/>
      <c r="AA107" s="81"/>
    </row>
    <row r="108" spans="9:27" ht="15.75" thickBot="1" x14ac:dyDescent="0.3">
      <c r="I108" s="80"/>
      <c r="J108" s="81"/>
      <c r="K108" s="81"/>
      <c r="L108" s="80"/>
      <c r="M108" s="81"/>
      <c r="N108" s="81"/>
      <c r="O108" s="98"/>
      <c r="P108" s="81"/>
      <c r="Q108" s="81"/>
      <c r="R108" s="98"/>
      <c r="S108" s="90"/>
      <c r="T108" s="81"/>
      <c r="U108" s="8"/>
      <c r="V108" s="126"/>
      <c r="W108" s="90"/>
      <c r="X108" s="81"/>
      <c r="Y108" s="8"/>
      <c r="Z108" s="90"/>
      <c r="AA108" s="81"/>
    </row>
    <row r="109" spans="9:27" ht="15.75" thickBot="1" x14ac:dyDescent="0.3">
      <c r="U109" s="8"/>
      <c r="V109" s="126"/>
      <c r="Y109" s="8"/>
    </row>
    <row r="110" spans="9:27" ht="15.75" thickBot="1" x14ac:dyDescent="0.3">
      <c r="U110" s="8"/>
      <c r="V110" s="126"/>
      <c r="Y110" s="8"/>
    </row>
    <row r="111" spans="9:27" ht="15.75" thickBot="1" x14ac:dyDescent="0.3">
      <c r="U111" s="8"/>
      <c r="V111" s="126"/>
      <c r="Y111" s="8"/>
    </row>
    <row r="112" spans="9:27" ht="15.75" thickBot="1" x14ac:dyDescent="0.3">
      <c r="U112" s="8"/>
      <c r="V112" s="126"/>
      <c r="Y112" s="8"/>
    </row>
    <row r="113" spans="21:25" ht="15.75" thickBot="1" x14ac:dyDescent="0.3">
      <c r="U113" s="8"/>
      <c r="V113" s="126"/>
      <c r="Y113" s="8"/>
    </row>
    <row r="114" spans="21:25" ht="15.75" thickBot="1" x14ac:dyDescent="0.3">
      <c r="U114" s="8"/>
      <c r="V114" s="126"/>
      <c r="Y114" s="8"/>
    </row>
    <row r="115" spans="21:25" ht="15.75" thickBot="1" x14ac:dyDescent="0.3">
      <c r="U115" s="8"/>
      <c r="V115" s="126"/>
      <c r="Y115" s="8"/>
    </row>
    <row r="116" spans="21:25" ht="15.75" thickBot="1" x14ac:dyDescent="0.3">
      <c r="U116" s="8"/>
      <c r="V116" s="126"/>
      <c r="Y116" s="8"/>
    </row>
    <row r="117" spans="21:25" ht="15.75" thickBot="1" x14ac:dyDescent="0.3">
      <c r="U117" s="8"/>
      <c r="V117" s="126"/>
      <c r="Y117" s="8"/>
    </row>
    <row r="118" spans="21:25" ht="15.75" thickBot="1" x14ac:dyDescent="0.3">
      <c r="U118" s="8"/>
      <c r="V118" s="126"/>
      <c r="Y118" s="8"/>
    </row>
    <row r="119" spans="21:25" ht="15.75" thickBot="1" x14ac:dyDescent="0.3">
      <c r="U119" s="8"/>
      <c r="V119" s="126"/>
      <c r="Y119" s="8"/>
    </row>
    <row r="120" spans="21:25" ht="15.75" thickBot="1" x14ac:dyDescent="0.3">
      <c r="U120" s="8"/>
      <c r="V120" s="126"/>
      <c r="Y120" s="8"/>
    </row>
    <row r="121" spans="21:25" ht="15.75" thickBot="1" x14ac:dyDescent="0.3">
      <c r="U121" s="8"/>
      <c r="V121" s="126"/>
      <c r="Y121" s="8"/>
    </row>
    <row r="122" spans="21:25" ht="15.75" thickBot="1" x14ac:dyDescent="0.3">
      <c r="U122" s="8"/>
      <c r="V122" s="126"/>
      <c r="Y122" s="8"/>
    </row>
    <row r="123" spans="21:25" ht="15.75" thickBot="1" x14ac:dyDescent="0.3">
      <c r="U123" s="8"/>
      <c r="V123" s="126"/>
      <c r="Y123" s="8"/>
    </row>
    <row r="124" spans="21:25" ht="15.75" thickBot="1" x14ac:dyDescent="0.3">
      <c r="U124" s="8"/>
      <c r="V124" s="126"/>
      <c r="Y124" s="8"/>
    </row>
    <row r="125" spans="21:25" ht="15.75" thickBot="1" x14ac:dyDescent="0.3">
      <c r="U125" s="8"/>
      <c r="V125" s="126"/>
      <c r="Y125" s="8"/>
    </row>
    <row r="126" spans="21:25" ht="15.75" thickBot="1" x14ac:dyDescent="0.3">
      <c r="U126" s="8"/>
      <c r="V126" s="126"/>
      <c r="Y126" s="8"/>
    </row>
    <row r="127" spans="21:25" ht="15.75" thickBot="1" x14ac:dyDescent="0.3">
      <c r="U127" s="8"/>
      <c r="V127" s="126"/>
      <c r="Y127" s="8"/>
    </row>
    <row r="128" spans="21:25" ht="15.75" thickBot="1" x14ac:dyDescent="0.3">
      <c r="U128" s="8"/>
      <c r="V128" s="126"/>
      <c r="Y128" s="8"/>
    </row>
    <row r="129" spans="21:25" ht="15.75" thickBot="1" x14ac:dyDescent="0.3">
      <c r="U129" s="8"/>
      <c r="V129" s="126"/>
      <c r="Y129" s="8"/>
    </row>
    <row r="130" spans="21:25" ht="15.75" thickBot="1" x14ac:dyDescent="0.3">
      <c r="U130" s="8"/>
      <c r="V130" s="126"/>
      <c r="Y130" s="8"/>
    </row>
    <row r="131" spans="21:25" ht="15.75" thickBot="1" x14ac:dyDescent="0.3">
      <c r="U131" s="8"/>
      <c r="V131" s="126"/>
      <c r="Y131" s="8"/>
    </row>
    <row r="132" spans="21:25" ht="15.75" thickBot="1" x14ac:dyDescent="0.3">
      <c r="U132" s="8"/>
      <c r="V132" s="126"/>
      <c r="Y132" s="8"/>
    </row>
    <row r="133" spans="21:25" ht="15.75" thickBot="1" x14ac:dyDescent="0.3">
      <c r="U133" s="8"/>
      <c r="V133" s="126"/>
      <c r="Y133" s="8"/>
    </row>
    <row r="134" spans="21:25" ht="15.75" thickBot="1" x14ac:dyDescent="0.3">
      <c r="U134" s="8"/>
      <c r="V134" s="126"/>
      <c r="Y134" s="8"/>
    </row>
    <row r="135" spans="21:25" ht="15.75" thickBot="1" x14ac:dyDescent="0.3">
      <c r="U135" s="8"/>
      <c r="V135" s="126"/>
      <c r="Y135" s="8"/>
    </row>
    <row r="136" spans="21:25" ht="15.75" thickBot="1" x14ac:dyDescent="0.3">
      <c r="U136" s="8"/>
      <c r="V136" s="126"/>
      <c r="Y136" s="8"/>
    </row>
    <row r="137" spans="21:25" ht="15.75" thickBot="1" x14ac:dyDescent="0.3">
      <c r="U137" s="8"/>
      <c r="V137" s="126"/>
      <c r="Y137" s="8"/>
    </row>
    <row r="138" spans="21:25" ht="15.75" thickBot="1" x14ac:dyDescent="0.3">
      <c r="U138" s="8"/>
      <c r="V138" s="126"/>
      <c r="Y138" s="8"/>
    </row>
    <row r="139" spans="21:25" ht="15.75" thickBot="1" x14ac:dyDescent="0.3">
      <c r="U139" s="8"/>
      <c r="V139" s="126"/>
      <c r="Y139" s="8"/>
    </row>
    <row r="140" spans="21:25" ht="15.75" thickBot="1" x14ac:dyDescent="0.3">
      <c r="U140" s="8"/>
      <c r="V140" s="126"/>
      <c r="Y140" s="8"/>
    </row>
    <row r="141" spans="21:25" ht="15.75" thickBot="1" x14ac:dyDescent="0.3">
      <c r="U141" s="8"/>
      <c r="V141" s="126"/>
      <c r="Y141" s="8"/>
    </row>
    <row r="142" spans="21:25" ht="15.75" thickBot="1" x14ac:dyDescent="0.3">
      <c r="U142" s="8"/>
      <c r="V142" s="126"/>
      <c r="Y142" s="8"/>
    </row>
    <row r="143" spans="21:25" ht="15.75" thickBot="1" x14ac:dyDescent="0.3">
      <c r="U143" s="8"/>
      <c r="V143" s="126"/>
      <c r="Y143" s="8"/>
    </row>
    <row r="144" spans="21:25" ht="15.75" thickBot="1" x14ac:dyDescent="0.3">
      <c r="U144" s="8"/>
      <c r="V144" s="126"/>
      <c r="Y144" s="8"/>
    </row>
    <row r="145" spans="21:25" ht="15.75" thickBot="1" x14ac:dyDescent="0.3">
      <c r="U145" s="8"/>
      <c r="V145" s="126"/>
      <c r="Y145" s="8"/>
    </row>
    <row r="146" spans="21:25" ht="15.75" thickBot="1" x14ac:dyDescent="0.3">
      <c r="U146" s="8"/>
      <c r="V146" s="126"/>
      <c r="Y146" s="8"/>
    </row>
    <row r="147" spans="21:25" ht="15.75" thickBot="1" x14ac:dyDescent="0.3">
      <c r="U147" s="8"/>
      <c r="V147" s="126"/>
      <c r="Y147" s="8"/>
    </row>
    <row r="148" spans="21:25" ht="15.75" thickBot="1" x14ac:dyDescent="0.3">
      <c r="U148" s="8"/>
      <c r="V148" s="126"/>
      <c r="Y148" s="8"/>
    </row>
    <row r="149" spans="21:25" ht="15.75" thickBot="1" x14ac:dyDescent="0.3">
      <c r="U149" s="8"/>
      <c r="V149" s="126"/>
      <c r="Y149" s="8"/>
    </row>
    <row r="150" spans="21:25" ht="15.75" thickBot="1" x14ac:dyDescent="0.3">
      <c r="U150" s="8"/>
      <c r="V150" s="126"/>
      <c r="Y150" s="8"/>
    </row>
    <row r="151" spans="21:25" ht="15.75" thickBot="1" x14ac:dyDescent="0.3">
      <c r="U151" s="8"/>
      <c r="V151" s="126"/>
      <c r="Y151" s="8"/>
    </row>
    <row r="152" spans="21:25" ht="15.75" thickBot="1" x14ac:dyDescent="0.3">
      <c r="U152" s="8"/>
      <c r="V152" s="126"/>
      <c r="Y152" s="8"/>
    </row>
    <row r="153" spans="21:25" ht="15.75" thickBot="1" x14ac:dyDescent="0.3">
      <c r="U153" s="8"/>
      <c r="V153" s="126"/>
      <c r="Y153" s="8"/>
    </row>
    <row r="154" spans="21:25" ht="15.75" thickBot="1" x14ac:dyDescent="0.3">
      <c r="U154" s="8"/>
      <c r="V154" s="126"/>
      <c r="Y154" s="8"/>
    </row>
    <row r="155" spans="21:25" ht="15.75" thickBot="1" x14ac:dyDescent="0.3">
      <c r="U155" s="8"/>
      <c r="V155" s="126"/>
      <c r="Y155" s="8"/>
    </row>
    <row r="156" spans="21:25" ht="15.75" thickBot="1" x14ac:dyDescent="0.3">
      <c r="U156" s="8"/>
      <c r="V156" s="126"/>
      <c r="Y156" s="8"/>
    </row>
    <row r="157" spans="21:25" ht="15.75" thickBot="1" x14ac:dyDescent="0.3">
      <c r="U157" s="8"/>
      <c r="V157" s="126"/>
      <c r="Y157" s="8"/>
    </row>
    <row r="158" spans="21:25" ht="15.75" thickBot="1" x14ac:dyDescent="0.3">
      <c r="U158" s="8"/>
      <c r="V158" s="126"/>
      <c r="Y158" s="8"/>
    </row>
    <row r="159" spans="21:25" ht="15.75" thickBot="1" x14ac:dyDescent="0.3">
      <c r="U159" s="8"/>
      <c r="V159" s="126"/>
      <c r="Y159" s="8"/>
    </row>
    <row r="160" spans="21:25" ht="15.75" thickBot="1" x14ac:dyDescent="0.3">
      <c r="U160" s="8"/>
      <c r="V160" s="126"/>
      <c r="Y160" s="8"/>
    </row>
    <row r="161" spans="21:25" ht="15.75" thickBot="1" x14ac:dyDescent="0.3">
      <c r="U161" s="8"/>
      <c r="V161" s="126"/>
      <c r="Y161" s="8"/>
    </row>
    <row r="162" spans="21:25" ht="15.75" thickBot="1" x14ac:dyDescent="0.3">
      <c r="U162" s="8"/>
      <c r="V162" s="126"/>
      <c r="Y162" s="8"/>
    </row>
    <row r="163" spans="21:25" ht="15.75" thickBot="1" x14ac:dyDescent="0.3">
      <c r="U163" s="8"/>
      <c r="V163" s="126"/>
      <c r="Y163" s="8"/>
    </row>
    <row r="164" spans="21:25" ht="15.75" thickBot="1" x14ac:dyDescent="0.3">
      <c r="U164" s="8"/>
      <c r="V164" s="126"/>
      <c r="Y164" s="8"/>
    </row>
    <row r="165" spans="21:25" ht="15.75" thickBot="1" x14ac:dyDescent="0.3">
      <c r="U165" s="8"/>
      <c r="V165" s="126"/>
      <c r="Y165" s="8"/>
    </row>
    <row r="166" spans="21:25" ht="15.75" thickBot="1" x14ac:dyDescent="0.3">
      <c r="U166" s="8"/>
      <c r="V166" s="126"/>
      <c r="Y166" s="8"/>
    </row>
    <row r="167" spans="21:25" ht="15.75" thickBot="1" x14ac:dyDescent="0.3">
      <c r="U167" s="8"/>
      <c r="V167" s="126"/>
      <c r="Y167" s="8"/>
    </row>
    <row r="168" spans="21:25" ht="15.75" thickBot="1" x14ac:dyDescent="0.3">
      <c r="U168" s="8"/>
      <c r="V168" s="126"/>
      <c r="Y168" s="8"/>
    </row>
    <row r="169" spans="21:25" ht="15.75" thickBot="1" x14ac:dyDescent="0.3">
      <c r="U169" s="8"/>
      <c r="V169" s="126"/>
      <c r="Y169" s="8"/>
    </row>
    <row r="170" spans="21:25" ht="15.75" thickBot="1" x14ac:dyDescent="0.3">
      <c r="U170" s="8"/>
      <c r="V170" s="126"/>
      <c r="Y170" s="8"/>
    </row>
    <row r="171" spans="21:25" ht="15.75" thickBot="1" x14ac:dyDescent="0.3">
      <c r="U171" s="8"/>
      <c r="V171" s="126"/>
      <c r="Y171" s="8"/>
    </row>
    <row r="172" spans="21:25" ht="15.75" thickBot="1" x14ac:dyDescent="0.3">
      <c r="U172" s="8"/>
      <c r="V172" s="126"/>
      <c r="Y172" s="8"/>
    </row>
    <row r="173" spans="21:25" ht="15.75" thickBot="1" x14ac:dyDescent="0.3">
      <c r="U173" s="8"/>
      <c r="V173" s="126"/>
      <c r="Y173" s="8"/>
    </row>
    <row r="174" spans="21:25" ht="15.75" thickBot="1" x14ac:dyDescent="0.3">
      <c r="U174" s="8"/>
      <c r="V174" s="126"/>
      <c r="Y174" s="8"/>
    </row>
    <row r="175" spans="21:25" ht="15.75" thickBot="1" x14ac:dyDescent="0.3">
      <c r="U175" s="8"/>
      <c r="V175" s="126"/>
      <c r="Y175" s="8"/>
    </row>
    <row r="176" spans="21:25" ht="15.75" thickBot="1" x14ac:dyDescent="0.3">
      <c r="U176" s="8"/>
      <c r="V176" s="126"/>
      <c r="Y176" s="8"/>
    </row>
    <row r="177" spans="21:25" ht="15.75" thickBot="1" x14ac:dyDescent="0.3">
      <c r="U177" s="8"/>
      <c r="V177" s="126"/>
      <c r="Y177" s="8"/>
    </row>
    <row r="178" spans="21:25" ht="15.75" thickBot="1" x14ac:dyDescent="0.3">
      <c r="U178" s="8"/>
      <c r="V178" s="126"/>
      <c r="Y178" s="8"/>
    </row>
    <row r="179" spans="21:25" ht="15.75" thickBot="1" x14ac:dyDescent="0.3">
      <c r="U179" s="8"/>
      <c r="V179" s="126"/>
      <c r="Y179" s="8"/>
    </row>
    <row r="180" spans="21:25" ht="15.75" thickBot="1" x14ac:dyDescent="0.3">
      <c r="U180" s="8"/>
      <c r="V180" s="126"/>
      <c r="Y180" s="8"/>
    </row>
    <row r="181" spans="21:25" ht="15.75" thickBot="1" x14ac:dyDescent="0.3">
      <c r="U181" s="8"/>
      <c r="V181" s="126"/>
      <c r="Y181" s="8"/>
    </row>
    <row r="182" spans="21:25" ht="15.75" thickBot="1" x14ac:dyDescent="0.3">
      <c r="U182" s="8"/>
      <c r="V182" s="126"/>
      <c r="Y182" s="8"/>
    </row>
    <row r="183" spans="21:25" ht="15.75" thickBot="1" x14ac:dyDescent="0.3">
      <c r="U183" s="8"/>
      <c r="V183" s="126"/>
      <c r="Y183" s="8"/>
    </row>
    <row r="184" spans="21:25" ht="15.75" thickBot="1" x14ac:dyDescent="0.3">
      <c r="U184" s="8"/>
      <c r="V184" s="126"/>
      <c r="Y184" s="8"/>
    </row>
    <row r="185" spans="21:25" ht="15.75" thickBot="1" x14ac:dyDescent="0.3">
      <c r="U185" s="8"/>
      <c r="V185" s="126"/>
      <c r="Y185" s="8"/>
    </row>
    <row r="186" spans="21:25" ht="15.75" thickBot="1" x14ac:dyDescent="0.3">
      <c r="U186" s="8"/>
      <c r="V186" s="126"/>
      <c r="Y186" s="8"/>
    </row>
    <row r="187" spans="21:25" ht="15.75" thickBot="1" x14ac:dyDescent="0.3">
      <c r="U187" s="8"/>
      <c r="V187" s="126"/>
      <c r="Y187" s="8"/>
    </row>
    <row r="188" spans="21:25" ht="15.75" thickBot="1" x14ac:dyDescent="0.3">
      <c r="U188" s="8"/>
      <c r="V188" s="126"/>
      <c r="Y188" s="8"/>
    </row>
    <row r="189" spans="21:25" ht="15.75" thickBot="1" x14ac:dyDescent="0.3">
      <c r="U189" s="8"/>
      <c r="V189" s="126"/>
      <c r="Y189" s="8"/>
    </row>
    <row r="190" spans="21:25" ht="15.75" thickBot="1" x14ac:dyDescent="0.3">
      <c r="U190" s="8"/>
      <c r="V190" s="126"/>
      <c r="Y190" s="8"/>
    </row>
    <row r="191" spans="21:25" ht="15.75" thickBot="1" x14ac:dyDescent="0.3">
      <c r="U191" s="8"/>
      <c r="V191" s="126"/>
      <c r="Y191" s="8"/>
    </row>
    <row r="192" spans="21:25" ht="15.75" thickBot="1" x14ac:dyDescent="0.3">
      <c r="U192" s="8"/>
      <c r="V192" s="126"/>
      <c r="Y192" s="8"/>
    </row>
    <row r="193" spans="21:25" ht="15.75" thickBot="1" x14ac:dyDescent="0.3">
      <c r="U193" s="8"/>
      <c r="V193" s="126"/>
      <c r="Y193" s="8"/>
    </row>
    <row r="194" spans="21:25" ht="15.75" thickBot="1" x14ac:dyDescent="0.3">
      <c r="U194" s="8"/>
      <c r="V194" s="126"/>
      <c r="Y194" s="8"/>
    </row>
    <row r="195" spans="21:25" ht="15.75" thickBot="1" x14ac:dyDescent="0.3">
      <c r="U195" s="8"/>
      <c r="V195" s="126"/>
      <c r="Y195" s="8"/>
    </row>
    <row r="196" spans="21:25" ht="15.75" thickBot="1" x14ac:dyDescent="0.3">
      <c r="U196" s="8"/>
      <c r="V196" s="126"/>
      <c r="Y196" s="8"/>
    </row>
    <row r="197" spans="21:25" ht="15.75" thickBot="1" x14ac:dyDescent="0.3">
      <c r="U197" s="8"/>
      <c r="V197" s="126"/>
      <c r="Y197" s="8"/>
    </row>
    <row r="198" spans="21:25" ht="15.75" thickBot="1" x14ac:dyDescent="0.3">
      <c r="U198" s="8"/>
      <c r="V198" s="126"/>
      <c r="Y198" s="8"/>
    </row>
    <row r="199" spans="21:25" ht="15.75" thickBot="1" x14ac:dyDescent="0.3">
      <c r="U199" s="8"/>
      <c r="V199" s="126"/>
      <c r="Y199" s="8"/>
    </row>
    <row r="200" spans="21:25" ht="15.75" thickBot="1" x14ac:dyDescent="0.3">
      <c r="U200" s="8"/>
      <c r="V200" s="126"/>
      <c r="Y200" s="8"/>
    </row>
    <row r="201" spans="21:25" ht="15.75" thickBot="1" x14ac:dyDescent="0.3">
      <c r="U201" s="8"/>
      <c r="V201" s="126"/>
      <c r="Y201" s="8"/>
    </row>
    <row r="202" spans="21:25" ht="15.75" thickBot="1" x14ac:dyDescent="0.3">
      <c r="U202" s="8"/>
      <c r="V202" s="126"/>
      <c r="Y202" s="8"/>
    </row>
    <row r="203" spans="21:25" ht="15.75" thickBot="1" x14ac:dyDescent="0.3">
      <c r="U203" s="8"/>
      <c r="V203" s="126"/>
      <c r="Y203" s="8"/>
    </row>
    <row r="204" spans="21:25" ht="15.75" thickBot="1" x14ac:dyDescent="0.3">
      <c r="U204" s="8"/>
      <c r="V204" s="126"/>
      <c r="Y204" s="8"/>
    </row>
    <row r="205" spans="21:25" ht="15.75" thickBot="1" x14ac:dyDescent="0.3">
      <c r="U205" s="8"/>
      <c r="V205" s="126"/>
      <c r="Y205" s="8"/>
    </row>
    <row r="206" spans="21:25" ht="15.75" thickBot="1" x14ac:dyDescent="0.3">
      <c r="U206" s="8"/>
      <c r="V206" s="126"/>
      <c r="Y206" s="8"/>
    </row>
    <row r="207" spans="21:25" ht="15.75" thickBot="1" x14ac:dyDescent="0.3">
      <c r="U207" s="8"/>
      <c r="V207" s="126"/>
      <c r="Y207" s="8"/>
    </row>
    <row r="208" spans="21:25" ht="15.75" thickBot="1" x14ac:dyDescent="0.3">
      <c r="U208" s="8"/>
      <c r="V208" s="126"/>
      <c r="Y208" s="8"/>
    </row>
    <row r="209" spans="21:25" ht="15.75" thickBot="1" x14ac:dyDescent="0.3">
      <c r="U209" s="8"/>
      <c r="V209" s="126"/>
      <c r="Y209" s="8"/>
    </row>
    <row r="210" spans="21:25" ht="15.75" thickBot="1" x14ac:dyDescent="0.3">
      <c r="U210" s="8"/>
      <c r="V210" s="126"/>
      <c r="Y210" s="8"/>
    </row>
    <row r="211" spans="21:25" ht="15.75" thickBot="1" x14ac:dyDescent="0.3">
      <c r="U211" s="8"/>
      <c r="V211" s="126"/>
      <c r="Y211" s="8"/>
    </row>
    <row r="212" spans="21:25" ht="15.75" thickBot="1" x14ac:dyDescent="0.3">
      <c r="U212" s="8"/>
      <c r="V212" s="126"/>
      <c r="Y212" s="8"/>
    </row>
    <row r="213" spans="21:25" ht="15.75" thickBot="1" x14ac:dyDescent="0.3">
      <c r="U213" s="8"/>
      <c r="V213" s="126"/>
      <c r="Y213" s="8"/>
    </row>
    <row r="214" spans="21:25" ht="15.75" thickBot="1" x14ac:dyDescent="0.3">
      <c r="U214" s="8"/>
      <c r="V214" s="126"/>
      <c r="Y214" s="8"/>
    </row>
    <row r="215" spans="21:25" ht="15.75" thickBot="1" x14ac:dyDescent="0.3">
      <c r="U215" s="8"/>
      <c r="V215" s="126"/>
      <c r="Y215" s="8"/>
    </row>
    <row r="216" spans="21:25" ht="15.75" thickBot="1" x14ac:dyDescent="0.3">
      <c r="U216" s="8"/>
      <c r="V216" s="126"/>
      <c r="Y216" s="8"/>
    </row>
    <row r="217" spans="21:25" ht="15.75" thickBot="1" x14ac:dyDescent="0.3">
      <c r="U217" s="8"/>
      <c r="V217" s="126"/>
      <c r="Y217" s="8"/>
    </row>
    <row r="218" spans="21:25" ht="15.75" thickBot="1" x14ac:dyDescent="0.3">
      <c r="U218" s="8"/>
      <c r="V218" s="126"/>
      <c r="Y218" s="8"/>
    </row>
    <row r="219" spans="21:25" ht="15.75" thickBot="1" x14ac:dyDescent="0.3">
      <c r="U219" s="8"/>
      <c r="V219" s="126"/>
      <c r="Y219" s="8"/>
    </row>
    <row r="220" spans="21:25" ht="15.75" thickBot="1" x14ac:dyDescent="0.3">
      <c r="U220" s="8"/>
      <c r="V220" s="126"/>
      <c r="Y220" s="8"/>
    </row>
    <row r="221" spans="21:25" ht="15.75" thickBot="1" x14ac:dyDescent="0.3">
      <c r="U221" s="8"/>
      <c r="V221" s="126"/>
      <c r="Y221" s="8"/>
    </row>
    <row r="222" spans="21:25" ht="15.75" thickBot="1" x14ac:dyDescent="0.3">
      <c r="U222" s="8"/>
      <c r="V222" s="126"/>
      <c r="Y222" s="8"/>
    </row>
    <row r="223" spans="21:25" ht="15.75" thickBot="1" x14ac:dyDescent="0.3">
      <c r="U223" s="8"/>
      <c r="V223" s="126"/>
      <c r="Y223" s="8"/>
    </row>
    <row r="224" spans="21:25" ht="15.75" thickBot="1" x14ac:dyDescent="0.3">
      <c r="U224" s="8"/>
      <c r="V224" s="126"/>
      <c r="Y224" s="8"/>
    </row>
    <row r="225" spans="21:25" ht="15.75" thickBot="1" x14ac:dyDescent="0.3">
      <c r="U225" s="8"/>
      <c r="V225" s="126"/>
      <c r="Y225" s="8"/>
    </row>
    <row r="226" spans="21:25" ht="15.75" thickBot="1" x14ac:dyDescent="0.3">
      <c r="U226" s="8"/>
      <c r="V226" s="126"/>
      <c r="Y226" s="8"/>
    </row>
    <row r="227" spans="21:25" ht="15.75" thickBot="1" x14ac:dyDescent="0.3">
      <c r="U227" s="8"/>
      <c r="V227" s="126"/>
      <c r="Y227" s="8"/>
    </row>
    <row r="228" spans="21:25" ht="15.75" thickBot="1" x14ac:dyDescent="0.3">
      <c r="U228" s="8"/>
      <c r="V228" s="126"/>
      <c r="Y228" s="8"/>
    </row>
    <row r="229" spans="21:25" ht="15.75" thickBot="1" x14ac:dyDescent="0.3">
      <c r="U229" s="8"/>
      <c r="V229" s="126"/>
      <c r="Y229" s="8"/>
    </row>
    <row r="230" spans="21:25" ht="15.75" thickBot="1" x14ac:dyDescent="0.3">
      <c r="U230" s="8"/>
      <c r="V230" s="126"/>
      <c r="Y230" s="8"/>
    </row>
    <row r="231" spans="21:25" ht="15.75" thickBot="1" x14ac:dyDescent="0.3">
      <c r="U231" s="8"/>
      <c r="V231" s="126"/>
      <c r="Y231" s="8"/>
    </row>
    <row r="232" spans="21:25" ht="15.75" thickBot="1" x14ac:dyDescent="0.3">
      <c r="U232" s="8"/>
      <c r="V232" s="126"/>
      <c r="Y232" s="8"/>
    </row>
    <row r="233" spans="21:25" ht="15.75" thickBot="1" x14ac:dyDescent="0.3">
      <c r="U233" s="8"/>
      <c r="V233" s="126"/>
      <c r="Y233" s="8"/>
    </row>
    <row r="234" spans="21:25" ht="15.75" thickBot="1" x14ac:dyDescent="0.3">
      <c r="U234" s="8"/>
      <c r="V234" s="126"/>
      <c r="Y234" s="8"/>
    </row>
    <row r="235" spans="21:25" ht="15.75" thickBot="1" x14ac:dyDescent="0.3">
      <c r="U235" s="8"/>
      <c r="V235" s="126"/>
      <c r="Y235" s="8"/>
    </row>
    <row r="236" spans="21:25" ht="15.75" thickBot="1" x14ac:dyDescent="0.3">
      <c r="U236" s="8"/>
      <c r="V236" s="126"/>
      <c r="Y236" s="8"/>
    </row>
    <row r="237" spans="21:25" ht="15.75" thickBot="1" x14ac:dyDescent="0.3">
      <c r="U237" s="8"/>
      <c r="V237" s="126"/>
      <c r="Y237" s="8"/>
    </row>
    <row r="238" spans="21:25" ht="15.75" thickBot="1" x14ac:dyDescent="0.3">
      <c r="U238" s="8"/>
      <c r="V238" s="126"/>
      <c r="Y238" s="8"/>
    </row>
    <row r="239" spans="21:25" ht="15.75" thickBot="1" x14ac:dyDescent="0.3">
      <c r="U239" s="8"/>
      <c r="V239" s="126"/>
      <c r="Y239" s="8"/>
    </row>
    <row r="240" spans="21:25" ht="15.75" thickBot="1" x14ac:dyDescent="0.3">
      <c r="U240" s="8"/>
      <c r="V240" s="126"/>
      <c r="Y240" s="8"/>
    </row>
    <row r="241" spans="21:25" ht="15.75" thickBot="1" x14ac:dyDescent="0.3">
      <c r="U241" s="8"/>
      <c r="V241" s="126"/>
      <c r="Y241" s="8"/>
    </row>
    <row r="242" spans="21:25" ht="15.75" thickBot="1" x14ac:dyDescent="0.3">
      <c r="U242" s="8"/>
      <c r="V242" s="126"/>
      <c r="Y242" s="8"/>
    </row>
    <row r="243" spans="21:25" ht="15.75" thickBot="1" x14ac:dyDescent="0.3">
      <c r="U243" s="8"/>
      <c r="V243" s="126"/>
      <c r="Y243" s="8"/>
    </row>
    <row r="244" spans="21:25" ht="15.75" thickBot="1" x14ac:dyDescent="0.3">
      <c r="U244" s="8"/>
      <c r="V244" s="126"/>
      <c r="Y244" s="8"/>
    </row>
    <row r="245" spans="21:25" ht="15.75" thickBot="1" x14ac:dyDescent="0.3">
      <c r="U245" s="8"/>
      <c r="V245" s="126"/>
      <c r="Y245" s="8"/>
    </row>
    <row r="246" spans="21:25" ht="15.75" thickBot="1" x14ac:dyDescent="0.3">
      <c r="U246" s="8"/>
      <c r="V246" s="126"/>
      <c r="Y246" s="8"/>
    </row>
    <row r="247" spans="21:25" ht="15.75" thickBot="1" x14ac:dyDescent="0.3">
      <c r="U247" s="8"/>
      <c r="V247" s="126"/>
      <c r="Y247" s="8"/>
    </row>
    <row r="248" spans="21:25" ht="15.75" thickBot="1" x14ac:dyDescent="0.3">
      <c r="U248" s="8"/>
      <c r="V248" s="126"/>
      <c r="Y248" s="8"/>
    </row>
    <row r="249" spans="21:25" ht="15.75" thickBot="1" x14ac:dyDescent="0.3">
      <c r="U249" s="8"/>
      <c r="V249" s="126"/>
      <c r="Y249" s="8"/>
    </row>
    <row r="250" spans="21:25" ht="15.75" thickBot="1" x14ac:dyDescent="0.3">
      <c r="U250" s="8"/>
      <c r="V250" s="126"/>
      <c r="Y250" s="8"/>
    </row>
    <row r="251" spans="21:25" ht="15.75" thickBot="1" x14ac:dyDescent="0.3">
      <c r="U251" s="8"/>
      <c r="V251" s="126"/>
      <c r="Y251" s="8"/>
    </row>
    <row r="252" spans="21:25" ht="15.75" thickBot="1" x14ac:dyDescent="0.3">
      <c r="U252" s="8"/>
      <c r="V252" s="126"/>
      <c r="Y252" s="8"/>
    </row>
    <row r="253" spans="21:25" ht="15.75" thickBot="1" x14ac:dyDescent="0.3">
      <c r="U253" s="8"/>
      <c r="V253" s="126"/>
      <c r="Y253" s="8"/>
    </row>
    <row r="254" spans="21:25" ht="15.75" thickBot="1" x14ac:dyDescent="0.3">
      <c r="U254" s="8"/>
      <c r="V254" s="126"/>
      <c r="Y254" s="8"/>
    </row>
    <row r="255" spans="21:25" ht="15.75" thickBot="1" x14ac:dyDescent="0.3">
      <c r="U255" s="8"/>
      <c r="V255" s="126"/>
      <c r="Y255" s="8"/>
    </row>
    <row r="256" spans="21:25" ht="15.75" thickBot="1" x14ac:dyDescent="0.3">
      <c r="U256" s="8"/>
      <c r="V256" s="126"/>
      <c r="Y256" s="8"/>
    </row>
    <row r="257" spans="21:25" ht="15.75" thickBot="1" x14ac:dyDescent="0.3">
      <c r="U257" s="8"/>
      <c r="V257" s="126"/>
      <c r="Y257" s="8"/>
    </row>
    <row r="258" spans="21:25" ht="15.75" thickBot="1" x14ac:dyDescent="0.3">
      <c r="U258" s="8"/>
      <c r="V258" s="126"/>
      <c r="Y258" s="8"/>
    </row>
    <row r="259" spans="21:25" ht="15.75" thickBot="1" x14ac:dyDescent="0.3">
      <c r="U259" s="8"/>
      <c r="V259" s="126"/>
      <c r="Y259" s="8"/>
    </row>
    <row r="260" spans="21:25" ht="15.75" thickBot="1" x14ac:dyDescent="0.3">
      <c r="U260" s="8"/>
      <c r="V260" s="126"/>
      <c r="Y260" s="8"/>
    </row>
    <row r="261" spans="21:25" ht="15.75" thickBot="1" x14ac:dyDescent="0.3">
      <c r="U261" s="8"/>
      <c r="V261" s="126"/>
      <c r="Y261" s="8"/>
    </row>
    <row r="262" spans="21:25" ht="15.75" thickBot="1" x14ac:dyDescent="0.3">
      <c r="U262" s="8"/>
      <c r="V262" s="126"/>
      <c r="Y262" s="8"/>
    </row>
    <row r="263" spans="21:25" ht="15.75" thickBot="1" x14ac:dyDescent="0.3">
      <c r="U263" s="8"/>
      <c r="V263" s="126"/>
      <c r="Y263" s="8"/>
    </row>
    <row r="264" spans="21:25" ht="15.75" thickBot="1" x14ac:dyDescent="0.3">
      <c r="U264" s="8"/>
      <c r="V264" s="126"/>
      <c r="Y264" s="8"/>
    </row>
    <row r="265" spans="21:25" ht="15.75" thickBot="1" x14ac:dyDescent="0.3">
      <c r="U265" s="8"/>
      <c r="V265" s="126"/>
      <c r="Y265" s="8"/>
    </row>
    <row r="266" spans="21:25" ht="15.75" thickBot="1" x14ac:dyDescent="0.3">
      <c r="U266" s="8"/>
      <c r="V266" s="126"/>
      <c r="Y266" s="8"/>
    </row>
    <row r="267" spans="21:25" ht="15.75" thickBot="1" x14ac:dyDescent="0.3">
      <c r="U267" s="8"/>
      <c r="V267" s="126"/>
      <c r="Y267" s="8"/>
    </row>
    <row r="268" spans="21:25" ht="15.75" thickBot="1" x14ac:dyDescent="0.3">
      <c r="U268" s="8"/>
      <c r="V268" s="126"/>
      <c r="Y268" s="8"/>
    </row>
    <row r="269" spans="21:25" ht="15.75" thickBot="1" x14ac:dyDescent="0.3">
      <c r="U269" s="8"/>
      <c r="V269" s="126"/>
      <c r="Y269" s="8"/>
    </row>
    <row r="270" spans="21:25" ht="15.75" thickBot="1" x14ac:dyDescent="0.3">
      <c r="U270" s="8"/>
      <c r="V270" s="126"/>
      <c r="Y270" s="8"/>
    </row>
    <row r="271" spans="21:25" ht="15.75" thickBot="1" x14ac:dyDescent="0.3">
      <c r="U271" s="8"/>
      <c r="V271" s="126"/>
      <c r="Y271" s="8"/>
    </row>
    <row r="272" spans="21:25" ht="15.75" thickBot="1" x14ac:dyDescent="0.3">
      <c r="U272" s="8"/>
      <c r="V272" s="126"/>
      <c r="Y272" s="8"/>
    </row>
    <row r="273" spans="21:25" ht="15.75" thickBot="1" x14ac:dyDescent="0.3">
      <c r="U273" s="8"/>
      <c r="V273" s="126"/>
      <c r="Y273" s="8"/>
    </row>
    <row r="274" spans="21:25" ht="15.75" thickBot="1" x14ac:dyDescent="0.3">
      <c r="U274" s="8"/>
      <c r="V274" s="126"/>
      <c r="Y274" s="8"/>
    </row>
    <row r="275" spans="21:25" ht="15.75" thickBot="1" x14ac:dyDescent="0.3">
      <c r="U275" s="8"/>
      <c r="V275" s="126"/>
      <c r="Y275" s="8"/>
    </row>
    <row r="276" spans="21:25" ht="15.75" thickBot="1" x14ac:dyDescent="0.3">
      <c r="U276" s="8"/>
      <c r="V276" s="126"/>
      <c r="Y276" s="8"/>
    </row>
    <row r="277" spans="21:25" ht="15.75" thickBot="1" x14ac:dyDescent="0.3">
      <c r="U277" s="8"/>
      <c r="V277" s="126"/>
      <c r="Y277" s="8"/>
    </row>
    <row r="278" spans="21:25" ht="15.75" thickBot="1" x14ac:dyDescent="0.3">
      <c r="U278" s="8"/>
      <c r="V278" s="126"/>
      <c r="Y278" s="8"/>
    </row>
    <row r="279" spans="21:25" ht="15.75" thickBot="1" x14ac:dyDescent="0.3">
      <c r="U279" s="8"/>
      <c r="V279" s="126"/>
      <c r="Y279" s="8"/>
    </row>
    <row r="280" spans="21:25" ht="15.75" thickBot="1" x14ac:dyDescent="0.3">
      <c r="U280" s="8"/>
      <c r="V280" s="126"/>
      <c r="Y280" s="8"/>
    </row>
    <row r="281" spans="21:25" ht="15.75" thickBot="1" x14ac:dyDescent="0.3">
      <c r="U281" s="8"/>
      <c r="V281" s="126"/>
      <c r="Y281" s="8"/>
    </row>
    <row r="282" spans="21:25" ht="15.75" thickBot="1" x14ac:dyDescent="0.3">
      <c r="U282" s="8"/>
      <c r="V282" s="126"/>
      <c r="Y282" s="8"/>
    </row>
    <row r="283" spans="21:25" ht="15.75" thickBot="1" x14ac:dyDescent="0.3">
      <c r="U283" s="8"/>
      <c r="V283" s="126"/>
      <c r="Y283" s="8"/>
    </row>
    <row r="284" spans="21:25" ht="15.75" thickBot="1" x14ac:dyDescent="0.3">
      <c r="U284" s="8"/>
      <c r="V284" s="126"/>
      <c r="Y284" s="8"/>
    </row>
    <row r="285" spans="21:25" ht="15.75" thickBot="1" x14ac:dyDescent="0.3">
      <c r="U285" s="8"/>
      <c r="V285" s="126"/>
      <c r="Y285" s="8"/>
    </row>
    <row r="286" spans="21:25" ht="15.75" thickBot="1" x14ac:dyDescent="0.3">
      <c r="U286" s="8"/>
      <c r="V286" s="126"/>
      <c r="Y286" s="8"/>
    </row>
    <row r="287" spans="21:25" ht="15.75" thickBot="1" x14ac:dyDescent="0.3">
      <c r="U287" s="8"/>
      <c r="V287" s="126"/>
      <c r="Y287" s="8"/>
    </row>
    <row r="288" spans="21:25" ht="15.75" thickBot="1" x14ac:dyDescent="0.3">
      <c r="U288" s="8"/>
      <c r="V288" s="126"/>
      <c r="Y288" s="8"/>
    </row>
    <row r="289" spans="21:25" ht="15.75" thickBot="1" x14ac:dyDescent="0.3">
      <c r="U289" s="8"/>
      <c r="V289" s="126"/>
      <c r="Y289" s="8"/>
    </row>
    <row r="290" spans="21:25" ht="15.75" thickBot="1" x14ac:dyDescent="0.3">
      <c r="U290" s="8"/>
      <c r="V290" s="126"/>
      <c r="Y290" s="8"/>
    </row>
    <row r="291" spans="21:25" ht="15.75" thickBot="1" x14ac:dyDescent="0.3">
      <c r="U291" s="8"/>
      <c r="V291" s="126"/>
      <c r="Y291" s="8"/>
    </row>
    <row r="292" spans="21:25" ht="15.75" thickBot="1" x14ac:dyDescent="0.3">
      <c r="U292" s="8"/>
      <c r="V292" s="126"/>
      <c r="Y292" s="8"/>
    </row>
    <row r="293" spans="21:25" ht="15.75" thickBot="1" x14ac:dyDescent="0.3">
      <c r="U293" s="8"/>
      <c r="V293" s="126"/>
      <c r="Y293" s="8"/>
    </row>
    <row r="294" spans="21:25" ht="15.75" thickBot="1" x14ac:dyDescent="0.3">
      <c r="U294" s="8"/>
      <c r="V294" s="126"/>
      <c r="Y294" s="8"/>
    </row>
    <row r="295" spans="21:25" ht="15.75" thickBot="1" x14ac:dyDescent="0.3">
      <c r="U295" s="8"/>
      <c r="V295" s="126"/>
      <c r="Y295" s="8"/>
    </row>
    <row r="296" spans="21:25" ht="15.75" thickBot="1" x14ac:dyDescent="0.3">
      <c r="U296" s="8"/>
      <c r="V296" s="126"/>
      <c r="Y296" s="8"/>
    </row>
    <row r="297" spans="21:25" ht="15.75" thickBot="1" x14ac:dyDescent="0.3">
      <c r="U297" s="8"/>
      <c r="V297" s="126"/>
      <c r="Y297" s="8"/>
    </row>
    <row r="298" spans="21:25" ht="15.75" thickBot="1" x14ac:dyDescent="0.3">
      <c r="U298" s="8"/>
      <c r="V298" s="126"/>
      <c r="Y298" s="8"/>
    </row>
    <row r="299" spans="21:25" ht="15.75" thickBot="1" x14ac:dyDescent="0.3">
      <c r="U299" s="8"/>
      <c r="V299" s="126"/>
      <c r="Y299" s="8"/>
    </row>
    <row r="300" spans="21:25" ht="15.75" thickBot="1" x14ac:dyDescent="0.3">
      <c r="U300" s="8"/>
      <c r="V300" s="126"/>
      <c r="Y300" s="8"/>
    </row>
    <row r="301" spans="21:25" ht="15.75" thickBot="1" x14ac:dyDescent="0.3">
      <c r="U301" s="8"/>
      <c r="V301" s="126"/>
      <c r="Y301" s="8"/>
    </row>
    <row r="302" spans="21:25" ht="15.75" thickBot="1" x14ac:dyDescent="0.3">
      <c r="U302" s="8"/>
      <c r="V302" s="126"/>
      <c r="Y302" s="8"/>
    </row>
    <row r="303" spans="21:25" ht="15.75" thickBot="1" x14ac:dyDescent="0.3">
      <c r="U303" s="8"/>
      <c r="V303" s="126"/>
      <c r="Y303" s="8"/>
    </row>
    <row r="304" spans="21:25" ht="15.75" thickBot="1" x14ac:dyDescent="0.3">
      <c r="U304" s="8"/>
      <c r="V304" s="126"/>
      <c r="Y304" s="8"/>
    </row>
    <row r="305" spans="21:25" ht="15.75" thickBot="1" x14ac:dyDescent="0.3">
      <c r="U305" s="8"/>
      <c r="V305" s="126"/>
      <c r="Y305" s="8"/>
    </row>
    <row r="306" spans="21:25" ht="15.75" thickBot="1" x14ac:dyDescent="0.3">
      <c r="U306" s="8"/>
      <c r="V306" s="126"/>
      <c r="Y306" s="8"/>
    </row>
    <row r="307" spans="21:25" ht="15.75" thickBot="1" x14ac:dyDescent="0.3">
      <c r="U307" s="8"/>
      <c r="V307" s="126"/>
      <c r="Y307" s="8"/>
    </row>
    <row r="308" spans="21:25" ht="15.75" thickBot="1" x14ac:dyDescent="0.3">
      <c r="U308" s="8"/>
      <c r="V308" s="126"/>
      <c r="Y308" s="8"/>
    </row>
    <row r="309" spans="21:25" ht="15.75" thickBot="1" x14ac:dyDescent="0.3">
      <c r="U309" s="8"/>
      <c r="V309" s="126"/>
      <c r="Y309" s="8"/>
    </row>
    <row r="310" spans="21:25" ht="15.75" thickBot="1" x14ac:dyDescent="0.3">
      <c r="U310" s="8"/>
      <c r="V310" s="126"/>
      <c r="Y310" s="8"/>
    </row>
    <row r="311" spans="21:25" ht="15.75" thickBot="1" x14ac:dyDescent="0.3">
      <c r="U311" s="8"/>
      <c r="V311" s="126"/>
      <c r="Y311" s="8"/>
    </row>
    <row r="312" spans="21:25" ht="15.75" thickBot="1" x14ac:dyDescent="0.3">
      <c r="U312" s="8"/>
      <c r="V312" s="126"/>
      <c r="Y312" s="8"/>
    </row>
    <row r="313" spans="21:25" ht="15.75" thickBot="1" x14ac:dyDescent="0.3">
      <c r="U313" s="8"/>
      <c r="V313" s="126"/>
      <c r="Y313" s="8"/>
    </row>
    <row r="314" spans="21:25" ht="15.75" thickBot="1" x14ac:dyDescent="0.3">
      <c r="U314" s="8"/>
      <c r="V314" s="126"/>
      <c r="Y314" s="8"/>
    </row>
    <row r="315" spans="21:25" ht="15.75" thickBot="1" x14ac:dyDescent="0.3">
      <c r="U315" s="8"/>
      <c r="V315" s="126"/>
      <c r="Y315" s="8"/>
    </row>
    <row r="316" spans="21:25" ht="15.75" thickBot="1" x14ac:dyDescent="0.3">
      <c r="U316" s="8"/>
      <c r="V316" s="126"/>
      <c r="Y316" s="8"/>
    </row>
    <row r="317" spans="21:25" ht="15.75" thickBot="1" x14ac:dyDescent="0.3">
      <c r="U317" s="8"/>
      <c r="V317" s="126"/>
      <c r="Y317" s="8"/>
    </row>
    <row r="318" spans="21:25" ht="15.75" thickBot="1" x14ac:dyDescent="0.3">
      <c r="U318" s="8"/>
      <c r="V318" s="126"/>
      <c r="Y318" s="8"/>
    </row>
    <row r="319" spans="21:25" ht="15.75" thickBot="1" x14ac:dyDescent="0.3">
      <c r="U319" s="8"/>
      <c r="V319" s="126"/>
      <c r="Y319" s="8"/>
    </row>
    <row r="320" spans="21:25" ht="15.75" thickBot="1" x14ac:dyDescent="0.3">
      <c r="U320" s="8"/>
      <c r="V320" s="126"/>
      <c r="Y320" s="8"/>
    </row>
    <row r="321" spans="21:25" ht="15.75" thickBot="1" x14ac:dyDescent="0.3">
      <c r="U321" s="8"/>
      <c r="V321" s="126"/>
      <c r="Y321" s="8"/>
    </row>
    <row r="322" spans="21:25" ht="15.75" thickBot="1" x14ac:dyDescent="0.3">
      <c r="U322" s="8"/>
      <c r="V322" s="126"/>
      <c r="Y322" s="8"/>
    </row>
    <row r="323" spans="21:25" ht="15.75" thickBot="1" x14ac:dyDescent="0.3">
      <c r="U323" s="8"/>
      <c r="V323" s="126"/>
      <c r="Y323" s="8"/>
    </row>
    <row r="324" spans="21:25" ht="15.75" thickBot="1" x14ac:dyDescent="0.3">
      <c r="U324" s="8"/>
      <c r="V324" s="126"/>
      <c r="Y324" s="8"/>
    </row>
    <row r="325" spans="21:25" ht="15.75" thickBot="1" x14ac:dyDescent="0.3">
      <c r="U325" s="8"/>
      <c r="V325" s="126"/>
      <c r="Y325" s="8"/>
    </row>
    <row r="326" spans="21:25" ht="15.75" thickBot="1" x14ac:dyDescent="0.3">
      <c r="U326" s="8"/>
      <c r="V326" s="126"/>
      <c r="Y326" s="8"/>
    </row>
    <row r="327" spans="21:25" ht="15.75" thickBot="1" x14ac:dyDescent="0.3">
      <c r="U327" s="8"/>
      <c r="V327" s="126"/>
      <c r="Y327" s="8"/>
    </row>
    <row r="328" spans="21:25" ht="15.75" thickBot="1" x14ac:dyDescent="0.3">
      <c r="U328" s="8"/>
      <c r="V328" s="126"/>
      <c r="Y328" s="8"/>
    </row>
    <row r="329" spans="21:25" ht="15.75" thickBot="1" x14ac:dyDescent="0.3">
      <c r="U329" s="8"/>
      <c r="V329" s="126"/>
      <c r="Y329" s="8"/>
    </row>
    <row r="330" spans="21:25" ht="15.75" thickBot="1" x14ac:dyDescent="0.3">
      <c r="U330" s="8"/>
      <c r="V330" s="126"/>
      <c r="Y330" s="8"/>
    </row>
    <row r="331" spans="21:25" ht="15.75" thickBot="1" x14ac:dyDescent="0.3">
      <c r="U331" s="8"/>
      <c r="V331" s="126"/>
      <c r="Y331" s="8"/>
    </row>
    <row r="332" spans="21:25" ht="15.75" thickBot="1" x14ac:dyDescent="0.3">
      <c r="U332" s="8"/>
      <c r="V332" s="126"/>
      <c r="Y332" s="8"/>
    </row>
    <row r="333" spans="21:25" ht="15.75" thickBot="1" x14ac:dyDescent="0.3">
      <c r="U333" s="8"/>
      <c r="V333" s="126"/>
      <c r="Y333" s="8"/>
    </row>
    <row r="334" spans="21:25" ht="15.75" thickBot="1" x14ac:dyDescent="0.3">
      <c r="U334" s="8"/>
      <c r="V334" s="126"/>
      <c r="Y334" s="8"/>
    </row>
    <row r="335" spans="21:25" ht="15.75" thickBot="1" x14ac:dyDescent="0.3">
      <c r="U335" s="8"/>
      <c r="V335" s="126"/>
      <c r="Y335" s="8"/>
    </row>
    <row r="336" spans="21:25" ht="15.75" thickBot="1" x14ac:dyDescent="0.3">
      <c r="U336" s="8"/>
      <c r="V336" s="126"/>
      <c r="Y336" s="8"/>
    </row>
    <row r="337" spans="21:25" ht="15.75" thickBot="1" x14ac:dyDescent="0.3">
      <c r="U337" s="8"/>
      <c r="V337" s="126"/>
      <c r="Y337" s="8"/>
    </row>
    <row r="338" spans="21:25" ht="15.75" thickBot="1" x14ac:dyDescent="0.3">
      <c r="U338" s="8"/>
      <c r="V338" s="126"/>
      <c r="Y338" s="8"/>
    </row>
    <row r="339" spans="21:25" ht="15.75" thickBot="1" x14ac:dyDescent="0.3">
      <c r="U339" s="8"/>
      <c r="V339" s="126"/>
      <c r="Y339" s="8"/>
    </row>
    <row r="340" spans="21:25" ht="15.75" thickBot="1" x14ac:dyDescent="0.3">
      <c r="U340" s="8"/>
      <c r="V340" s="126"/>
      <c r="Y340" s="8"/>
    </row>
    <row r="341" spans="21:25" ht="15.75" thickBot="1" x14ac:dyDescent="0.3">
      <c r="U341" s="8"/>
      <c r="V341" s="126"/>
      <c r="Y341" s="8"/>
    </row>
    <row r="342" spans="21:25" ht="15.75" thickBot="1" x14ac:dyDescent="0.3">
      <c r="U342" s="8"/>
      <c r="V342" s="126"/>
      <c r="Y342" s="8"/>
    </row>
    <row r="343" spans="21:25" ht="15.75" thickBot="1" x14ac:dyDescent="0.3">
      <c r="U343" s="8"/>
      <c r="V343" s="126"/>
      <c r="Y343" s="8"/>
    </row>
    <row r="344" spans="21:25" ht="15.75" thickBot="1" x14ac:dyDescent="0.3">
      <c r="U344" s="8"/>
      <c r="V344" s="126"/>
      <c r="Y344" s="8"/>
    </row>
    <row r="345" spans="21:25" ht="15.75" thickBot="1" x14ac:dyDescent="0.3">
      <c r="U345" s="8"/>
      <c r="V345" s="126"/>
      <c r="Y345" s="8"/>
    </row>
    <row r="346" spans="21:25" ht="15.75" thickBot="1" x14ac:dyDescent="0.3">
      <c r="U346" s="8"/>
      <c r="V346" s="126"/>
      <c r="Y346" s="8"/>
    </row>
    <row r="347" spans="21:25" ht="15.75" thickBot="1" x14ac:dyDescent="0.3">
      <c r="U347" s="8"/>
      <c r="V347" s="126"/>
      <c r="Y347" s="8"/>
    </row>
    <row r="348" spans="21:25" ht="15.75" thickBot="1" x14ac:dyDescent="0.3">
      <c r="U348" s="8"/>
      <c r="V348" s="126"/>
      <c r="Y348" s="8"/>
    </row>
    <row r="349" spans="21:25" ht="15.75" thickBot="1" x14ac:dyDescent="0.3">
      <c r="U349" s="8"/>
      <c r="V349" s="126"/>
      <c r="Y349" s="8"/>
    </row>
    <row r="350" spans="21:25" ht="15.75" thickBot="1" x14ac:dyDescent="0.3">
      <c r="U350" s="8"/>
      <c r="V350" s="126"/>
      <c r="Y350" s="8"/>
    </row>
    <row r="351" spans="21:25" ht="15.75" thickBot="1" x14ac:dyDescent="0.3">
      <c r="U351" s="8"/>
      <c r="V351" s="126"/>
      <c r="Y351" s="8"/>
    </row>
    <row r="352" spans="21:25" ht="15.75" thickBot="1" x14ac:dyDescent="0.3">
      <c r="U352" s="8"/>
      <c r="V352" s="126"/>
      <c r="Y352" s="8"/>
    </row>
    <row r="353" spans="21:25" ht="15.75" thickBot="1" x14ac:dyDescent="0.3">
      <c r="U353" s="8"/>
      <c r="V353" s="126"/>
      <c r="Y353" s="8"/>
    </row>
    <row r="354" spans="21:25" ht="15.75" thickBot="1" x14ac:dyDescent="0.3">
      <c r="U354" s="8"/>
      <c r="V354" s="126"/>
      <c r="Y354" s="8"/>
    </row>
    <row r="355" spans="21:25" ht="15.75" thickBot="1" x14ac:dyDescent="0.3">
      <c r="U355" s="8"/>
      <c r="V355" s="126"/>
      <c r="Y355" s="8"/>
    </row>
    <row r="356" spans="21:25" ht="15.75" thickBot="1" x14ac:dyDescent="0.3">
      <c r="U356" s="8"/>
      <c r="V356" s="126"/>
      <c r="Y356" s="8"/>
    </row>
    <row r="357" spans="21:25" ht="15.75" thickBot="1" x14ac:dyDescent="0.3">
      <c r="U357" s="8"/>
      <c r="V357" s="126"/>
      <c r="Y357" s="8"/>
    </row>
    <row r="358" spans="21:25" ht="15.75" thickBot="1" x14ac:dyDescent="0.3">
      <c r="U358" s="8"/>
      <c r="V358" s="126"/>
      <c r="Y358" s="8"/>
    </row>
    <row r="359" spans="21:25" ht="15.75" thickBot="1" x14ac:dyDescent="0.3">
      <c r="U359" s="8"/>
      <c r="V359" s="126"/>
      <c r="Y359" s="8"/>
    </row>
    <row r="360" spans="21:25" ht="15.75" thickBot="1" x14ac:dyDescent="0.3">
      <c r="U360" s="8"/>
      <c r="V360" s="126"/>
      <c r="Y360" s="8"/>
    </row>
    <row r="361" spans="21:25" ht="15.75" thickBot="1" x14ac:dyDescent="0.3">
      <c r="U361" s="8"/>
      <c r="V361" s="126"/>
      <c r="Y361" s="8"/>
    </row>
    <row r="362" spans="21:25" ht="15.75" thickBot="1" x14ac:dyDescent="0.3">
      <c r="U362" s="8"/>
      <c r="V362" s="126"/>
      <c r="Y362" s="8"/>
    </row>
    <row r="363" spans="21:25" ht="15.75" thickBot="1" x14ac:dyDescent="0.3">
      <c r="U363" s="8"/>
      <c r="V363" s="126"/>
      <c r="Y363" s="8"/>
    </row>
    <row r="364" spans="21:25" ht="15.75" thickBot="1" x14ac:dyDescent="0.3">
      <c r="U364" s="8"/>
      <c r="V364" s="126"/>
      <c r="Y364" s="8"/>
    </row>
    <row r="365" spans="21:25" ht="15.75" thickBot="1" x14ac:dyDescent="0.3">
      <c r="U365" s="8"/>
      <c r="V365" s="126"/>
      <c r="Y365" s="8"/>
    </row>
    <row r="366" spans="21:25" ht="15.75" thickBot="1" x14ac:dyDescent="0.3">
      <c r="U366" s="8"/>
      <c r="V366" s="126"/>
      <c r="Y366" s="8"/>
    </row>
    <row r="367" spans="21:25" ht="15.75" thickBot="1" x14ac:dyDescent="0.3">
      <c r="U367" s="8"/>
      <c r="V367" s="126"/>
      <c r="Y367" s="8"/>
    </row>
    <row r="368" spans="21:25" ht="15.75" thickBot="1" x14ac:dyDescent="0.3">
      <c r="U368" s="8"/>
      <c r="V368" s="126"/>
      <c r="Y368" s="8"/>
    </row>
    <row r="369" spans="21:25" ht="15.75" thickBot="1" x14ac:dyDescent="0.3">
      <c r="U369" s="8"/>
      <c r="V369" s="126"/>
      <c r="Y369" s="8"/>
    </row>
    <row r="370" spans="21:25" ht="15.75" thickBot="1" x14ac:dyDescent="0.3">
      <c r="U370" s="8"/>
      <c r="V370" s="126"/>
      <c r="Y370" s="8"/>
    </row>
    <row r="371" spans="21:25" ht="15.75" thickBot="1" x14ac:dyDescent="0.3">
      <c r="U371" s="8"/>
      <c r="V371" s="126"/>
      <c r="Y371" s="8"/>
    </row>
    <row r="372" spans="21:25" ht="15.75" thickBot="1" x14ac:dyDescent="0.3">
      <c r="U372" s="8"/>
      <c r="V372" s="126"/>
      <c r="Y372" s="8"/>
    </row>
    <row r="373" spans="21:25" ht="15.75" thickBot="1" x14ac:dyDescent="0.3">
      <c r="U373" s="8"/>
      <c r="V373" s="126"/>
      <c r="Y373" s="8"/>
    </row>
    <row r="374" spans="21:25" ht="15.75" thickBot="1" x14ac:dyDescent="0.3">
      <c r="U374" s="8"/>
      <c r="V374" s="126"/>
      <c r="Y374" s="8"/>
    </row>
    <row r="375" spans="21:25" ht="15.75" thickBot="1" x14ac:dyDescent="0.3">
      <c r="U375" s="8"/>
      <c r="V375" s="126"/>
      <c r="Y375" s="8"/>
    </row>
    <row r="376" spans="21:25" ht="15.75" thickBot="1" x14ac:dyDescent="0.3">
      <c r="U376" s="8"/>
      <c r="V376" s="126"/>
      <c r="Y376" s="8"/>
    </row>
    <row r="377" spans="21:25" ht="15.75" thickBot="1" x14ac:dyDescent="0.3">
      <c r="U377" s="8"/>
      <c r="V377" s="126"/>
      <c r="Y377" s="8"/>
    </row>
    <row r="378" spans="21:25" ht="15.75" thickBot="1" x14ac:dyDescent="0.3">
      <c r="U378" s="8"/>
      <c r="V378" s="126"/>
      <c r="Y378" s="8"/>
    </row>
    <row r="379" spans="21:25" ht="15.75" thickBot="1" x14ac:dyDescent="0.3">
      <c r="U379" s="8"/>
      <c r="V379" s="126"/>
      <c r="Y379" s="8"/>
    </row>
    <row r="380" spans="21:25" ht="15.75" thickBot="1" x14ac:dyDescent="0.3">
      <c r="U380" s="8"/>
      <c r="V380" s="126"/>
      <c r="Y380" s="8"/>
    </row>
    <row r="381" spans="21:25" ht="15.75" thickBot="1" x14ac:dyDescent="0.3">
      <c r="U381" s="8"/>
      <c r="V381" s="126"/>
      <c r="Y381" s="8"/>
    </row>
    <row r="382" spans="21:25" ht="15.75" thickBot="1" x14ac:dyDescent="0.3">
      <c r="U382" s="8"/>
      <c r="V382" s="126"/>
      <c r="Y382" s="8"/>
    </row>
    <row r="383" spans="21:25" ht="15.75" thickBot="1" x14ac:dyDescent="0.3">
      <c r="U383" s="8"/>
      <c r="V383" s="126"/>
      <c r="Y383" s="8"/>
    </row>
    <row r="384" spans="21:25" ht="15.75" thickBot="1" x14ac:dyDescent="0.3">
      <c r="U384" s="8"/>
      <c r="V384" s="126"/>
      <c r="Y384" s="8"/>
    </row>
    <row r="385" spans="21:25" ht="15.75" thickBot="1" x14ac:dyDescent="0.3">
      <c r="U385" s="8"/>
      <c r="V385" s="126"/>
      <c r="Y385" s="8"/>
    </row>
    <row r="386" spans="21:25" ht="15.75" thickBot="1" x14ac:dyDescent="0.3">
      <c r="U386" s="8"/>
      <c r="V386" s="126"/>
      <c r="Y386" s="8"/>
    </row>
    <row r="387" spans="21:25" ht="15.75" thickBot="1" x14ac:dyDescent="0.3">
      <c r="U387" s="8"/>
      <c r="V387" s="126"/>
      <c r="Y387" s="8"/>
    </row>
    <row r="388" spans="21:25" ht="15.75" thickBot="1" x14ac:dyDescent="0.3">
      <c r="U388" s="8"/>
      <c r="V388" s="126"/>
      <c r="Y388" s="8"/>
    </row>
    <row r="389" spans="21:25" ht="15.75" thickBot="1" x14ac:dyDescent="0.3">
      <c r="U389" s="8"/>
      <c r="V389" s="126"/>
      <c r="Y389" s="8"/>
    </row>
    <row r="390" spans="21:25" ht="15.75" thickBot="1" x14ac:dyDescent="0.3">
      <c r="U390" s="8"/>
      <c r="V390" s="126"/>
      <c r="Y390" s="8"/>
    </row>
    <row r="391" spans="21:25" ht="15.75" thickBot="1" x14ac:dyDescent="0.3">
      <c r="U391" s="8"/>
      <c r="V391" s="126"/>
      <c r="Y391" s="8"/>
    </row>
    <row r="392" spans="21:25" ht="15.75" thickBot="1" x14ac:dyDescent="0.3">
      <c r="U392" s="8"/>
      <c r="V392" s="126"/>
      <c r="Y392" s="8"/>
    </row>
    <row r="393" spans="21:25" ht="15.75" thickBot="1" x14ac:dyDescent="0.3">
      <c r="U393" s="8"/>
      <c r="V393" s="126"/>
      <c r="Y393" s="8"/>
    </row>
    <row r="394" spans="21:25" ht="15.75" thickBot="1" x14ac:dyDescent="0.3">
      <c r="U394" s="8"/>
      <c r="V394" s="126"/>
      <c r="Y394" s="8"/>
    </row>
    <row r="395" spans="21:25" ht="15.75" thickBot="1" x14ac:dyDescent="0.3">
      <c r="U395" s="8"/>
      <c r="V395" s="126"/>
      <c r="Y395" s="8"/>
    </row>
    <row r="396" spans="21:25" ht="15.75" thickBot="1" x14ac:dyDescent="0.3">
      <c r="U396" s="8"/>
      <c r="V396" s="126"/>
      <c r="Y396" s="8"/>
    </row>
    <row r="397" spans="21:25" ht="15.75" thickBot="1" x14ac:dyDescent="0.3">
      <c r="U397" s="8"/>
      <c r="V397" s="126"/>
      <c r="Y397" s="8"/>
    </row>
    <row r="398" spans="21:25" ht="15.75" thickBot="1" x14ac:dyDescent="0.3">
      <c r="U398" s="8"/>
      <c r="V398" s="126"/>
      <c r="Y398" s="8"/>
    </row>
    <row r="399" spans="21:25" ht="15.75" thickBot="1" x14ac:dyDescent="0.3">
      <c r="U399" s="8"/>
      <c r="V399" s="126"/>
      <c r="Y399" s="8"/>
    </row>
    <row r="400" spans="21:25" ht="15.75" thickBot="1" x14ac:dyDescent="0.3">
      <c r="U400" s="8"/>
      <c r="V400" s="126"/>
      <c r="Y400" s="8"/>
    </row>
    <row r="401" spans="21:25" ht="15.75" thickBot="1" x14ac:dyDescent="0.3">
      <c r="U401" s="8"/>
      <c r="V401" s="126"/>
      <c r="Y401" s="8"/>
    </row>
    <row r="402" spans="21:25" ht="15.75" thickBot="1" x14ac:dyDescent="0.3">
      <c r="U402" s="8"/>
      <c r="V402" s="126"/>
      <c r="Y402" s="8"/>
    </row>
    <row r="403" spans="21:25" ht="15.75" thickBot="1" x14ac:dyDescent="0.3">
      <c r="U403" s="8"/>
      <c r="V403" s="126"/>
      <c r="Y403" s="8"/>
    </row>
    <row r="404" spans="21:25" ht="15.75" thickBot="1" x14ac:dyDescent="0.3">
      <c r="U404" s="8"/>
      <c r="V404" s="126"/>
      <c r="Y404" s="8"/>
    </row>
    <row r="405" spans="21:25" ht="15.75" thickBot="1" x14ac:dyDescent="0.3">
      <c r="U405" s="8"/>
      <c r="V405" s="126"/>
      <c r="Y405" s="8"/>
    </row>
    <row r="406" spans="21:25" ht="15.75" thickBot="1" x14ac:dyDescent="0.3">
      <c r="U406" s="8"/>
      <c r="V406" s="126"/>
      <c r="Y406" s="8"/>
    </row>
    <row r="407" spans="21:25" ht="15.75" thickBot="1" x14ac:dyDescent="0.3">
      <c r="U407" s="8"/>
      <c r="V407" s="126"/>
      <c r="Y407" s="8"/>
    </row>
    <row r="408" spans="21:25" ht="15.75" thickBot="1" x14ac:dyDescent="0.3">
      <c r="U408" s="8"/>
      <c r="V408" s="126"/>
      <c r="Y408" s="8"/>
    </row>
    <row r="409" spans="21:25" ht="15.75" thickBot="1" x14ac:dyDescent="0.3">
      <c r="U409" s="8"/>
      <c r="V409" s="126"/>
      <c r="Y409" s="8"/>
    </row>
    <row r="410" spans="21:25" ht="15.75" thickBot="1" x14ac:dyDescent="0.3">
      <c r="U410" s="8"/>
      <c r="V410" s="126"/>
      <c r="Y410" s="8"/>
    </row>
    <row r="411" spans="21:25" ht="15.75" thickBot="1" x14ac:dyDescent="0.3">
      <c r="U411" s="8"/>
      <c r="V411" s="126"/>
      <c r="Y411" s="8"/>
    </row>
    <row r="412" spans="21:25" ht="15.75" thickBot="1" x14ac:dyDescent="0.3">
      <c r="U412" s="8"/>
      <c r="V412" s="126"/>
      <c r="Y412" s="8"/>
    </row>
    <row r="413" spans="21:25" ht="15.75" thickBot="1" x14ac:dyDescent="0.3">
      <c r="U413" s="8"/>
      <c r="V413" s="126"/>
      <c r="Y413" s="8"/>
    </row>
    <row r="414" spans="21:25" ht="15.75" thickBot="1" x14ac:dyDescent="0.3">
      <c r="U414" s="8"/>
      <c r="V414" s="126"/>
      <c r="Y414" s="8"/>
    </row>
    <row r="415" spans="21:25" ht="15.75" thickBot="1" x14ac:dyDescent="0.3">
      <c r="U415" s="8"/>
      <c r="V415" s="126"/>
      <c r="Y415" s="8"/>
    </row>
    <row r="416" spans="21:25" ht="15.75" thickBot="1" x14ac:dyDescent="0.3">
      <c r="U416" s="8"/>
      <c r="V416" s="126"/>
      <c r="Y416" s="8"/>
    </row>
    <row r="417" spans="21:25" ht="15.75" thickBot="1" x14ac:dyDescent="0.3">
      <c r="U417" s="8"/>
      <c r="V417" s="126"/>
      <c r="Y417" s="8"/>
    </row>
    <row r="418" spans="21:25" ht="15.75" thickBot="1" x14ac:dyDescent="0.3">
      <c r="U418" s="8"/>
      <c r="V418" s="126"/>
      <c r="Y418" s="8"/>
    </row>
    <row r="419" spans="21:25" ht="15.75" thickBot="1" x14ac:dyDescent="0.3">
      <c r="U419" s="8"/>
      <c r="V419" s="126"/>
      <c r="Y419" s="8"/>
    </row>
    <row r="420" spans="21:25" ht="15.75" thickBot="1" x14ac:dyDescent="0.3">
      <c r="U420" s="8"/>
      <c r="V420" s="126"/>
      <c r="Y420" s="8"/>
    </row>
    <row r="421" spans="21:25" ht="15.75" thickBot="1" x14ac:dyDescent="0.3">
      <c r="U421" s="8"/>
      <c r="V421" s="126"/>
      <c r="Y421" s="8"/>
    </row>
    <row r="422" spans="21:25" ht="15.75" thickBot="1" x14ac:dyDescent="0.3">
      <c r="U422" s="8"/>
      <c r="V422" s="126"/>
      <c r="Y422" s="8"/>
    </row>
    <row r="423" spans="21:25" ht="15.75" thickBot="1" x14ac:dyDescent="0.3">
      <c r="U423" s="8"/>
      <c r="V423" s="126"/>
      <c r="Y423" s="8"/>
    </row>
    <row r="424" spans="21:25" ht="15.75" thickBot="1" x14ac:dyDescent="0.3">
      <c r="U424" s="8"/>
      <c r="V424" s="126"/>
      <c r="Y424" s="8"/>
    </row>
    <row r="425" spans="21:25" ht="15.75" thickBot="1" x14ac:dyDescent="0.3">
      <c r="U425" s="8"/>
      <c r="V425" s="126"/>
      <c r="Y425" s="8"/>
    </row>
    <row r="426" spans="21:25" ht="15.75" thickBot="1" x14ac:dyDescent="0.3">
      <c r="U426" s="8"/>
      <c r="V426" s="126"/>
      <c r="Y426" s="8"/>
    </row>
    <row r="427" spans="21:25" ht="15.75" thickBot="1" x14ac:dyDescent="0.3">
      <c r="U427" s="8"/>
      <c r="V427" s="126"/>
      <c r="Y427" s="8"/>
    </row>
    <row r="428" spans="21:25" ht="15.75" thickBot="1" x14ac:dyDescent="0.3">
      <c r="U428" s="8"/>
      <c r="V428" s="126"/>
      <c r="Y428" s="8"/>
    </row>
    <row r="429" spans="21:25" ht="15.75" thickBot="1" x14ac:dyDescent="0.3">
      <c r="U429" s="8"/>
      <c r="V429" s="126"/>
      <c r="Y429" s="8"/>
    </row>
    <row r="430" spans="21:25" ht="15.75" thickBot="1" x14ac:dyDescent="0.3">
      <c r="U430" s="8"/>
      <c r="V430" s="126"/>
      <c r="Y430" s="8"/>
    </row>
    <row r="431" spans="21:25" ht="15.75" thickBot="1" x14ac:dyDescent="0.3">
      <c r="U431" s="8"/>
      <c r="V431" s="126"/>
      <c r="Y431" s="8"/>
    </row>
    <row r="432" spans="21:25" ht="15.75" thickBot="1" x14ac:dyDescent="0.3">
      <c r="U432" s="8"/>
      <c r="V432" s="126"/>
      <c r="Y432" s="8"/>
    </row>
    <row r="433" spans="21:25" ht="15.75" thickBot="1" x14ac:dyDescent="0.3">
      <c r="U433" s="8"/>
      <c r="V433" s="126"/>
      <c r="Y433" s="8"/>
    </row>
    <row r="434" spans="21:25" ht="15.75" thickBot="1" x14ac:dyDescent="0.3">
      <c r="U434" s="8"/>
      <c r="V434" s="126"/>
      <c r="Y434" s="8"/>
    </row>
    <row r="435" spans="21:25" ht="15.75" thickBot="1" x14ac:dyDescent="0.3">
      <c r="U435" s="8"/>
      <c r="V435" s="126"/>
      <c r="Y435" s="8"/>
    </row>
    <row r="436" spans="21:25" ht="15.75" thickBot="1" x14ac:dyDescent="0.3">
      <c r="U436" s="8"/>
      <c r="V436" s="126"/>
      <c r="Y436" s="8"/>
    </row>
    <row r="437" spans="21:25" ht="15.75" thickBot="1" x14ac:dyDescent="0.3">
      <c r="U437" s="8"/>
      <c r="V437" s="126"/>
      <c r="Y437" s="8"/>
    </row>
    <row r="438" spans="21:25" ht="15.75" thickBot="1" x14ac:dyDescent="0.3">
      <c r="U438" s="8"/>
      <c r="V438" s="126"/>
      <c r="Y438" s="8"/>
    </row>
    <row r="439" spans="21:25" ht="15.75" thickBot="1" x14ac:dyDescent="0.3">
      <c r="U439" s="8"/>
      <c r="V439" s="126"/>
      <c r="Y439" s="8"/>
    </row>
    <row r="440" spans="21:25" ht="15.75" thickBot="1" x14ac:dyDescent="0.3">
      <c r="U440" s="8"/>
      <c r="V440" s="126"/>
      <c r="Y440" s="8"/>
    </row>
    <row r="441" spans="21:25" ht="15.75" thickBot="1" x14ac:dyDescent="0.3">
      <c r="U441" s="8"/>
      <c r="V441" s="126"/>
      <c r="Y441" s="8"/>
    </row>
    <row r="442" spans="21:25" ht="15.75" thickBot="1" x14ac:dyDescent="0.3">
      <c r="U442" s="8"/>
      <c r="V442" s="126"/>
      <c r="Y442" s="8"/>
    </row>
    <row r="443" spans="21:25" ht="15.75" thickBot="1" x14ac:dyDescent="0.3">
      <c r="U443" s="8"/>
      <c r="V443" s="126"/>
      <c r="Y443" s="8"/>
    </row>
    <row r="444" spans="21:25" ht="15.75" thickBot="1" x14ac:dyDescent="0.3">
      <c r="U444" s="8"/>
      <c r="V444" s="126"/>
      <c r="Y444" s="8"/>
    </row>
    <row r="445" spans="21:25" ht="15.75" thickBot="1" x14ac:dyDescent="0.3">
      <c r="U445" s="8"/>
      <c r="V445" s="126"/>
      <c r="Y445" s="8"/>
    </row>
    <row r="446" spans="21:25" ht="15.75" thickBot="1" x14ac:dyDescent="0.3">
      <c r="U446" s="8"/>
      <c r="V446" s="126"/>
      <c r="Y446" s="8"/>
    </row>
    <row r="447" spans="21:25" ht="15.75" thickBot="1" x14ac:dyDescent="0.3">
      <c r="U447" s="8"/>
      <c r="V447" s="126"/>
      <c r="Y447" s="8"/>
    </row>
    <row r="448" spans="21:25" ht="15.75" thickBot="1" x14ac:dyDescent="0.3">
      <c r="U448" s="8"/>
      <c r="V448" s="126"/>
      <c r="Y448" s="8"/>
    </row>
    <row r="449" spans="21:25" ht="15.75" thickBot="1" x14ac:dyDescent="0.3">
      <c r="U449" s="8"/>
      <c r="V449" s="126"/>
      <c r="Y449" s="8"/>
    </row>
    <row r="450" spans="21:25" ht="15.75" thickBot="1" x14ac:dyDescent="0.3">
      <c r="U450" s="8"/>
      <c r="V450" s="126"/>
      <c r="Y450" s="8"/>
    </row>
    <row r="451" spans="21:25" ht="15.75" thickBot="1" x14ac:dyDescent="0.3">
      <c r="U451" s="8"/>
      <c r="V451" s="126"/>
      <c r="Y451" s="8"/>
    </row>
    <row r="452" spans="21:25" ht="15.75" thickBot="1" x14ac:dyDescent="0.3">
      <c r="U452" s="8"/>
      <c r="V452" s="126"/>
      <c r="Y452" s="8"/>
    </row>
    <row r="453" spans="21:25" ht="15.75" thickBot="1" x14ac:dyDescent="0.3">
      <c r="U453" s="8"/>
      <c r="V453" s="126"/>
      <c r="Y453" s="8"/>
    </row>
    <row r="454" spans="21:25" ht="15.75" thickBot="1" x14ac:dyDescent="0.3">
      <c r="U454" s="8"/>
      <c r="V454" s="126"/>
      <c r="Y454" s="8"/>
    </row>
    <row r="455" spans="21:25" ht="15.75" thickBot="1" x14ac:dyDescent="0.3">
      <c r="U455" s="8"/>
      <c r="V455" s="126"/>
      <c r="Y455" s="8"/>
    </row>
    <row r="456" spans="21:25" ht="15.75" thickBot="1" x14ac:dyDescent="0.3">
      <c r="U456" s="8"/>
      <c r="V456" s="126"/>
      <c r="Y456" s="8"/>
    </row>
    <row r="457" spans="21:25" ht="15.75" thickBot="1" x14ac:dyDescent="0.3">
      <c r="U457" s="8"/>
      <c r="V457" s="126"/>
      <c r="Y457" s="8"/>
    </row>
    <row r="458" spans="21:25" ht="15.75" thickBot="1" x14ac:dyDescent="0.3">
      <c r="U458" s="8"/>
      <c r="V458" s="126"/>
      <c r="Y458" s="8"/>
    </row>
    <row r="459" spans="21:25" ht="15.75" thickBot="1" x14ac:dyDescent="0.3">
      <c r="U459" s="8"/>
      <c r="V459" s="126"/>
      <c r="Y459" s="8"/>
    </row>
    <row r="460" spans="21:25" ht="15.75" thickBot="1" x14ac:dyDescent="0.3">
      <c r="U460" s="8"/>
      <c r="V460" s="126"/>
      <c r="Y460" s="8"/>
    </row>
    <row r="461" spans="21:25" ht="15.75" thickBot="1" x14ac:dyDescent="0.3">
      <c r="U461" s="8"/>
      <c r="V461" s="126"/>
      <c r="Y461" s="8"/>
    </row>
    <row r="462" spans="21:25" ht="15.75" thickBot="1" x14ac:dyDescent="0.3">
      <c r="U462" s="8"/>
      <c r="V462" s="126"/>
      <c r="Y462" s="8"/>
    </row>
    <row r="463" spans="21:25" ht="15.75" thickBot="1" x14ac:dyDescent="0.3">
      <c r="U463" s="8"/>
      <c r="V463" s="126"/>
      <c r="Y463" s="8"/>
    </row>
    <row r="464" spans="21:25" ht="15.75" thickBot="1" x14ac:dyDescent="0.3">
      <c r="U464" s="8"/>
      <c r="V464" s="126"/>
      <c r="Y464" s="8"/>
    </row>
    <row r="465" spans="21:25" ht="15.75" thickBot="1" x14ac:dyDescent="0.3">
      <c r="U465" s="8"/>
      <c r="V465" s="126"/>
      <c r="Y465" s="8"/>
    </row>
    <row r="466" spans="21:25" ht="15.75" thickBot="1" x14ac:dyDescent="0.3">
      <c r="U466" s="8"/>
      <c r="V466" s="126"/>
      <c r="Y466" s="8"/>
    </row>
    <row r="467" spans="21:25" ht="15.75" thickBot="1" x14ac:dyDescent="0.3">
      <c r="U467" s="8"/>
      <c r="V467" s="126"/>
      <c r="Y467" s="8"/>
    </row>
  </sheetData>
  <mergeCells count="42">
    <mergeCell ref="D4:D5"/>
    <mergeCell ref="B13:B14"/>
    <mergeCell ref="E4:E5"/>
    <mergeCell ref="M4:M5"/>
    <mergeCell ref="Y3:AA3"/>
    <mergeCell ref="F4:F5"/>
    <mergeCell ref="J4:J5"/>
    <mergeCell ref="O4:O5"/>
    <mergeCell ref="B83:B90"/>
    <mergeCell ref="B91:B96"/>
    <mergeCell ref="B15:B25"/>
    <mergeCell ref="C6:C12"/>
    <mergeCell ref="L4:L5"/>
    <mergeCell ref="B68:B73"/>
    <mergeCell ref="B34:B42"/>
    <mergeCell ref="B49:B58"/>
    <mergeCell ref="B74:B82"/>
    <mergeCell ref="B6:B12"/>
    <mergeCell ref="B59:B67"/>
    <mergeCell ref="B43:B48"/>
    <mergeCell ref="B26:B33"/>
    <mergeCell ref="B2:B5"/>
    <mergeCell ref="C4:C5"/>
    <mergeCell ref="R4:R5"/>
    <mergeCell ref="N4:N5"/>
    <mergeCell ref="W4:W5"/>
    <mergeCell ref="X4:X5"/>
    <mergeCell ref="C2:AA2"/>
    <mergeCell ref="I3:X3"/>
    <mergeCell ref="U4:U5"/>
    <mergeCell ref="Q4:Q5"/>
    <mergeCell ref="S4:S5"/>
    <mergeCell ref="T4:T5"/>
    <mergeCell ref="I4:I5"/>
    <mergeCell ref="G4:G5"/>
    <mergeCell ref="H4:H5"/>
    <mergeCell ref="C3:H3"/>
    <mergeCell ref="P4:P5"/>
    <mergeCell ref="K4:K5"/>
    <mergeCell ref="Y4:Y5"/>
    <mergeCell ref="Z4:Z5"/>
    <mergeCell ref="AA4:AA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6"/>
  <sheetViews>
    <sheetView showGridLines="0" zoomScale="90" zoomScaleNormal="90" workbookViewId="0">
      <pane xSplit="2" topLeftCell="C1" activePane="topRight" state="frozen"/>
      <selection activeCell="C6" sqref="C6:C12"/>
      <selection pane="topRight" activeCell="E18" sqref="E18"/>
    </sheetView>
  </sheetViews>
  <sheetFormatPr defaultRowHeight="15" x14ac:dyDescent="0.25"/>
  <cols>
    <col min="1" max="1" width="2.140625" customWidth="1"/>
    <col min="2" max="2" width="35.42578125" style="1" customWidth="1"/>
    <col min="3" max="3" width="67.5703125" style="140" bestFit="1" customWidth="1"/>
    <col min="4" max="4" width="19.5703125" style="88" customWidth="1"/>
    <col min="5" max="5" width="64.140625" style="1" bestFit="1" customWidth="1"/>
    <col min="6" max="6" width="19.5703125" style="88" customWidth="1"/>
    <col min="7" max="7" width="67.28515625" style="1" bestFit="1" customWidth="1"/>
    <col min="8" max="8" width="19.5703125" style="88" customWidth="1"/>
    <col min="9" max="9" width="34" style="1" customWidth="1"/>
    <col min="10" max="10" width="19.5703125" style="88" customWidth="1"/>
    <col min="11" max="11" width="34" style="1" customWidth="1"/>
    <col min="12" max="12" width="19.5703125" style="88" customWidth="1"/>
    <col min="13" max="13" width="34" style="1" customWidth="1"/>
    <col min="14" max="14" width="19.5703125" style="88" customWidth="1"/>
    <col min="15" max="15" width="34" style="1" customWidth="1"/>
    <col min="16" max="16" width="19.5703125" style="88" customWidth="1"/>
    <col min="17" max="17" width="23.140625" customWidth="1"/>
  </cols>
  <sheetData>
    <row r="1" spans="2:17" ht="15.75" thickBot="1" x14ac:dyDescent="0.3">
      <c r="C1" s="1"/>
    </row>
    <row r="2" spans="2:17" s="2" customFormat="1" ht="24" customHeight="1" thickBot="1" x14ac:dyDescent="0.3">
      <c r="B2" s="184" t="s">
        <v>12</v>
      </c>
      <c r="C2" s="163" t="s">
        <v>248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4"/>
      <c r="Q2" s="3"/>
    </row>
    <row r="3" spans="2:17" s="2" customFormat="1" ht="24" customHeight="1" thickBot="1" x14ac:dyDescent="0.3">
      <c r="B3" s="185"/>
      <c r="C3" s="163"/>
      <c r="D3" s="164"/>
      <c r="E3" s="163"/>
      <c r="F3" s="164"/>
      <c r="G3" s="163"/>
      <c r="H3" s="164"/>
      <c r="I3" s="163"/>
      <c r="J3" s="164"/>
      <c r="K3" s="163"/>
      <c r="L3" s="164"/>
      <c r="M3" s="163"/>
      <c r="N3" s="164"/>
      <c r="O3" s="163"/>
      <c r="P3" s="164"/>
      <c r="Q3" s="3"/>
    </row>
    <row r="4" spans="2:17" s="2" customFormat="1" ht="24" customHeight="1" x14ac:dyDescent="0.25">
      <c r="B4" s="185"/>
      <c r="C4" s="159" t="s">
        <v>17</v>
      </c>
      <c r="D4" s="161" t="s">
        <v>249</v>
      </c>
      <c r="E4" s="159" t="s">
        <v>18</v>
      </c>
      <c r="F4" s="161" t="s">
        <v>280</v>
      </c>
      <c r="G4" s="159" t="s">
        <v>289</v>
      </c>
      <c r="H4" s="161" t="s">
        <v>280</v>
      </c>
      <c r="I4" s="159" t="s">
        <v>158</v>
      </c>
      <c r="J4" s="161" t="s">
        <v>280</v>
      </c>
      <c r="K4" s="159" t="s">
        <v>16</v>
      </c>
      <c r="L4" s="161" t="s">
        <v>280</v>
      </c>
      <c r="M4" s="159" t="s">
        <v>419</v>
      </c>
      <c r="N4" s="161" t="s">
        <v>280</v>
      </c>
      <c r="O4" s="159" t="s">
        <v>435</v>
      </c>
      <c r="P4" s="161" t="s">
        <v>280</v>
      </c>
      <c r="Q4" s="3"/>
    </row>
    <row r="5" spans="2:17" s="2" customFormat="1" ht="24" customHeight="1" thickBot="1" x14ac:dyDescent="0.3">
      <c r="B5" s="186"/>
      <c r="C5" s="160"/>
      <c r="D5" s="162"/>
      <c r="E5" s="160"/>
      <c r="F5" s="162"/>
      <c r="G5" s="160"/>
      <c r="H5" s="162"/>
      <c r="I5" s="160"/>
      <c r="J5" s="162"/>
      <c r="K5" s="160"/>
      <c r="L5" s="162"/>
      <c r="M5" s="160"/>
      <c r="N5" s="162"/>
      <c r="O5" s="160"/>
      <c r="P5" s="162"/>
      <c r="Q5" s="3"/>
    </row>
    <row r="6" spans="2:17" ht="48" customHeight="1" thickBot="1" x14ac:dyDescent="0.3">
      <c r="B6" s="181" t="s">
        <v>4</v>
      </c>
      <c r="C6" s="18" t="s">
        <v>250</v>
      </c>
      <c r="D6" s="34" t="s">
        <v>251</v>
      </c>
      <c r="E6" s="18" t="s">
        <v>281</v>
      </c>
      <c r="F6" s="34" t="s">
        <v>282</v>
      </c>
      <c r="G6" s="18" t="s">
        <v>293</v>
      </c>
      <c r="H6" s="34" t="s">
        <v>251</v>
      </c>
      <c r="I6" s="18" t="s">
        <v>325</v>
      </c>
      <c r="J6" s="34" t="s">
        <v>251</v>
      </c>
      <c r="K6" s="18" t="s">
        <v>357</v>
      </c>
      <c r="L6" s="34" t="s">
        <v>251</v>
      </c>
      <c r="M6" s="18" t="s">
        <v>420</v>
      </c>
      <c r="N6" s="34" t="s">
        <v>251</v>
      </c>
      <c r="O6" s="18" t="s">
        <v>436</v>
      </c>
      <c r="P6" s="34" t="s">
        <v>251</v>
      </c>
    </row>
    <row r="7" spans="2:17" ht="48" customHeight="1" thickBot="1" x14ac:dyDescent="0.3">
      <c r="B7" s="182"/>
      <c r="C7" s="124" t="s">
        <v>252</v>
      </c>
      <c r="D7" s="127" t="s">
        <v>253</v>
      </c>
      <c r="E7" s="124" t="s">
        <v>283</v>
      </c>
      <c r="F7" s="127" t="s">
        <v>256</v>
      </c>
      <c r="G7" s="124" t="s">
        <v>292</v>
      </c>
      <c r="H7" s="127" t="s">
        <v>251</v>
      </c>
      <c r="I7" s="124" t="s">
        <v>326</v>
      </c>
      <c r="J7" s="127" t="s">
        <v>251</v>
      </c>
      <c r="K7" s="124" t="s">
        <v>359</v>
      </c>
      <c r="L7" s="127" t="s">
        <v>256</v>
      </c>
      <c r="M7" s="124" t="s">
        <v>421</v>
      </c>
      <c r="N7" s="127" t="s">
        <v>256</v>
      </c>
      <c r="O7" s="124" t="s">
        <v>437</v>
      </c>
      <c r="P7" s="127" t="s">
        <v>251</v>
      </c>
    </row>
    <row r="8" spans="2:17" ht="48" customHeight="1" thickBot="1" x14ac:dyDescent="0.3">
      <c r="B8" s="182"/>
      <c r="C8" s="124" t="s">
        <v>254</v>
      </c>
      <c r="D8" s="127" t="s">
        <v>251</v>
      </c>
      <c r="E8" s="124" t="s">
        <v>284</v>
      </c>
      <c r="F8" s="127" t="s">
        <v>256</v>
      </c>
      <c r="G8" s="124" t="s">
        <v>294</v>
      </c>
      <c r="H8" s="127" t="s">
        <v>251</v>
      </c>
      <c r="I8" s="124" t="s">
        <v>327</v>
      </c>
      <c r="J8" s="127" t="s">
        <v>251</v>
      </c>
      <c r="K8" s="124" t="s">
        <v>358</v>
      </c>
      <c r="L8" s="127" t="s">
        <v>251</v>
      </c>
      <c r="M8" s="124" t="s">
        <v>422</v>
      </c>
      <c r="N8" s="127" t="s">
        <v>251</v>
      </c>
      <c r="O8" s="124"/>
      <c r="P8" s="127"/>
    </row>
    <row r="9" spans="2:17" ht="48" customHeight="1" x14ac:dyDescent="0.25">
      <c r="B9" s="182"/>
      <c r="C9" s="26" t="s">
        <v>255</v>
      </c>
      <c r="D9" s="128" t="s">
        <v>256</v>
      </c>
      <c r="E9" s="26"/>
      <c r="F9" s="128"/>
      <c r="G9" s="26"/>
      <c r="H9" s="128"/>
      <c r="I9" s="26" t="s">
        <v>328</v>
      </c>
      <c r="J9" s="128" t="s">
        <v>251</v>
      </c>
      <c r="K9" s="26" t="s">
        <v>360</v>
      </c>
      <c r="L9" s="128" t="s">
        <v>251</v>
      </c>
      <c r="M9" s="26"/>
      <c r="N9" s="128"/>
      <c r="O9" s="26"/>
      <c r="P9" s="128"/>
    </row>
    <row r="10" spans="2:17" ht="48" customHeight="1" x14ac:dyDescent="0.25">
      <c r="B10" s="182"/>
      <c r="C10" s="26" t="s">
        <v>257</v>
      </c>
      <c r="D10" s="129" t="s">
        <v>256</v>
      </c>
      <c r="E10" s="26"/>
      <c r="F10" s="129"/>
      <c r="G10" s="26"/>
      <c r="H10" s="129"/>
      <c r="I10" s="26" t="s">
        <v>329</v>
      </c>
      <c r="J10" s="129" t="s">
        <v>282</v>
      </c>
      <c r="K10" s="26" t="s">
        <v>361</v>
      </c>
      <c r="L10" s="128" t="s">
        <v>251</v>
      </c>
      <c r="M10" s="26"/>
      <c r="N10" s="128"/>
      <c r="O10" s="26"/>
      <c r="P10" s="128"/>
    </row>
    <row r="11" spans="2:17" ht="48" customHeight="1" x14ac:dyDescent="0.25">
      <c r="B11" s="182"/>
      <c r="C11" s="26" t="s">
        <v>258</v>
      </c>
      <c r="D11" s="129" t="s">
        <v>256</v>
      </c>
      <c r="E11" s="26"/>
      <c r="F11" s="129"/>
      <c r="G11" s="26"/>
      <c r="H11" s="129"/>
      <c r="I11" s="26" t="s">
        <v>330</v>
      </c>
      <c r="J11" s="129" t="s">
        <v>251</v>
      </c>
      <c r="K11" s="26" t="s">
        <v>362</v>
      </c>
      <c r="L11" s="128" t="s">
        <v>251</v>
      </c>
      <c r="M11" s="26"/>
      <c r="N11" s="128"/>
      <c r="O11" s="26"/>
      <c r="P11" s="128"/>
    </row>
    <row r="12" spans="2:17" ht="48" customHeight="1" thickBot="1" x14ac:dyDescent="0.3">
      <c r="B12" s="183"/>
      <c r="C12" s="114"/>
      <c r="D12" s="113"/>
      <c r="E12" s="114"/>
      <c r="F12" s="113"/>
      <c r="G12" s="114"/>
      <c r="H12" s="113"/>
      <c r="I12" s="114" t="s">
        <v>331</v>
      </c>
      <c r="J12" s="113" t="s">
        <v>251</v>
      </c>
      <c r="K12" s="114" t="s">
        <v>363</v>
      </c>
      <c r="L12" s="113" t="s">
        <v>251</v>
      </c>
      <c r="M12" s="114"/>
      <c r="N12" s="113"/>
      <c r="O12" s="114"/>
      <c r="P12" s="113"/>
    </row>
    <row r="13" spans="2:17" ht="48" customHeight="1" x14ac:dyDescent="0.25">
      <c r="B13" s="175" t="s">
        <v>3</v>
      </c>
      <c r="C13" s="24" t="s">
        <v>259</v>
      </c>
      <c r="D13" s="25" t="s">
        <v>251</v>
      </c>
      <c r="E13" s="24"/>
      <c r="F13" s="25"/>
      <c r="G13" s="24" t="s">
        <v>295</v>
      </c>
      <c r="H13" s="25" t="s">
        <v>251</v>
      </c>
      <c r="I13" s="24"/>
      <c r="J13" s="25"/>
      <c r="K13" s="24" t="s">
        <v>364</v>
      </c>
      <c r="L13" s="25" t="s">
        <v>251</v>
      </c>
      <c r="M13" s="24" t="s">
        <v>423</v>
      </c>
      <c r="N13" s="25" t="s">
        <v>251</v>
      </c>
      <c r="O13" s="24"/>
      <c r="P13" s="25"/>
    </row>
    <row r="14" spans="2:17" ht="48" customHeight="1" thickBot="1" x14ac:dyDescent="0.3">
      <c r="B14" s="177"/>
      <c r="C14" s="154"/>
      <c r="D14" s="155"/>
      <c r="E14" s="154"/>
      <c r="F14" s="155"/>
      <c r="G14" s="154"/>
      <c r="H14" s="155"/>
      <c r="I14" s="154"/>
      <c r="J14" s="155"/>
      <c r="K14" s="154" t="s">
        <v>365</v>
      </c>
      <c r="L14" s="155" t="s">
        <v>256</v>
      </c>
      <c r="M14" s="154"/>
      <c r="N14" s="155"/>
      <c r="O14" s="154"/>
      <c r="P14" s="155"/>
    </row>
    <row r="15" spans="2:17" ht="48" customHeight="1" thickBot="1" x14ac:dyDescent="0.3">
      <c r="B15" s="175" t="s">
        <v>5</v>
      </c>
      <c r="C15" s="18" t="s">
        <v>260</v>
      </c>
      <c r="D15" s="130" t="s">
        <v>256</v>
      </c>
      <c r="E15" s="18"/>
      <c r="F15" s="130"/>
      <c r="G15" s="18" t="s">
        <v>298</v>
      </c>
      <c r="H15" s="130" t="s">
        <v>251</v>
      </c>
      <c r="I15" s="18" t="s">
        <v>332</v>
      </c>
      <c r="J15" s="130" t="s">
        <v>251</v>
      </c>
      <c r="K15" s="18" t="s">
        <v>366</v>
      </c>
      <c r="L15" s="130" t="s">
        <v>251</v>
      </c>
      <c r="M15" s="18" t="s">
        <v>425</v>
      </c>
      <c r="N15" s="130" t="s">
        <v>251</v>
      </c>
      <c r="O15" s="18" t="s">
        <v>438</v>
      </c>
      <c r="P15" s="130" t="s">
        <v>251</v>
      </c>
    </row>
    <row r="16" spans="2:17" ht="48" customHeight="1" thickBot="1" x14ac:dyDescent="0.3">
      <c r="B16" s="176"/>
      <c r="C16" s="124" t="s">
        <v>261</v>
      </c>
      <c r="D16" s="131" t="s">
        <v>251</v>
      </c>
      <c r="E16" s="124"/>
      <c r="F16" s="131"/>
      <c r="G16" s="124" t="s">
        <v>301</v>
      </c>
      <c r="H16" s="131" t="s">
        <v>251</v>
      </c>
      <c r="I16" s="124" t="s">
        <v>333</v>
      </c>
      <c r="J16" s="131" t="s">
        <v>251</v>
      </c>
      <c r="K16" s="124" t="s">
        <v>367</v>
      </c>
      <c r="L16" s="131" t="s">
        <v>251</v>
      </c>
      <c r="M16" s="124" t="s">
        <v>424</v>
      </c>
      <c r="N16" s="131" t="s">
        <v>251</v>
      </c>
      <c r="O16" s="124" t="s">
        <v>439</v>
      </c>
      <c r="P16" s="131" t="s">
        <v>251</v>
      </c>
    </row>
    <row r="17" spans="2:16" ht="48" customHeight="1" thickBot="1" x14ac:dyDescent="0.3">
      <c r="B17" s="176"/>
      <c r="C17" s="124" t="s">
        <v>262</v>
      </c>
      <c r="D17" s="131" t="s">
        <v>256</v>
      </c>
      <c r="E17" s="124"/>
      <c r="F17" s="131"/>
      <c r="G17" s="124" t="s">
        <v>296</v>
      </c>
      <c r="H17" s="131" t="s">
        <v>251</v>
      </c>
      <c r="I17" s="124"/>
      <c r="J17" s="131"/>
      <c r="K17" s="124" t="s">
        <v>368</v>
      </c>
      <c r="L17" s="131" t="s">
        <v>251</v>
      </c>
      <c r="M17" s="124" t="s">
        <v>426</v>
      </c>
      <c r="N17" s="131" t="s">
        <v>251</v>
      </c>
      <c r="O17" s="124" t="s">
        <v>440</v>
      </c>
      <c r="P17" s="131" t="s">
        <v>251</v>
      </c>
    </row>
    <row r="18" spans="2:16" ht="48" customHeight="1" thickBot="1" x14ac:dyDescent="0.3">
      <c r="B18" s="176"/>
      <c r="C18" s="26" t="s">
        <v>259</v>
      </c>
      <c r="D18" s="131" t="s">
        <v>251</v>
      </c>
      <c r="E18" s="26"/>
      <c r="F18" s="131"/>
      <c r="G18" s="26" t="s">
        <v>297</v>
      </c>
      <c r="H18" s="131" t="s">
        <v>251</v>
      </c>
      <c r="I18" s="26"/>
      <c r="J18" s="131"/>
      <c r="K18" s="26"/>
      <c r="L18" s="131"/>
      <c r="M18" s="26"/>
      <c r="N18" s="131"/>
      <c r="O18" s="26" t="s">
        <v>441</v>
      </c>
      <c r="P18" s="131" t="s">
        <v>251</v>
      </c>
    </row>
    <row r="19" spans="2:16" ht="48" customHeight="1" thickBot="1" x14ac:dyDescent="0.3">
      <c r="B19" s="176"/>
      <c r="C19" s="26"/>
      <c r="D19" s="129"/>
      <c r="E19" s="26"/>
      <c r="F19" s="129"/>
      <c r="G19" s="26" t="s">
        <v>291</v>
      </c>
      <c r="H19" s="131" t="s">
        <v>251</v>
      </c>
      <c r="I19" s="26"/>
      <c r="J19" s="131"/>
      <c r="K19" s="26"/>
      <c r="L19" s="131"/>
      <c r="M19" s="26"/>
      <c r="N19" s="131"/>
      <c r="O19" s="26" t="s">
        <v>442</v>
      </c>
      <c r="P19" s="131" t="s">
        <v>251</v>
      </c>
    </row>
    <row r="20" spans="2:16" ht="48" customHeight="1" thickBot="1" x14ac:dyDescent="0.3">
      <c r="B20" s="176"/>
      <c r="C20" s="26"/>
      <c r="D20" s="129"/>
      <c r="E20" s="26"/>
      <c r="F20" s="129"/>
      <c r="G20" s="26" t="s">
        <v>299</v>
      </c>
      <c r="H20" s="131" t="s">
        <v>251</v>
      </c>
      <c r="I20" s="26"/>
      <c r="J20" s="131"/>
      <c r="K20" s="26"/>
      <c r="L20" s="131"/>
      <c r="M20" s="26"/>
      <c r="N20" s="131"/>
      <c r="O20" s="26" t="s">
        <v>443</v>
      </c>
      <c r="P20" s="131" t="s">
        <v>251</v>
      </c>
    </row>
    <row r="21" spans="2:16" ht="48" customHeight="1" thickBot="1" x14ac:dyDescent="0.3">
      <c r="B21" s="176"/>
      <c r="C21" s="26"/>
      <c r="D21" s="129"/>
      <c r="E21" s="26"/>
      <c r="F21" s="129"/>
      <c r="G21" s="26" t="s">
        <v>300</v>
      </c>
      <c r="H21" s="131" t="s">
        <v>251</v>
      </c>
      <c r="I21" s="26"/>
      <c r="J21" s="131"/>
      <c r="K21" s="26"/>
      <c r="L21" s="131"/>
      <c r="M21" s="26"/>
      <c r="N21" s="131"/>
      <c r="O21" s="26" t="s">
        <v>444</v>
      </c>
      <c r="P21" s="131" t="s">
        <v>251</v>
      </c>
    </row>
    <row r="22" spans="2:16" ht="48" customHeight="1" thickBot="1" x14ac:dyDescent="0.3">
      <c r="B22" s="176"/>
      <c r="C22" s="26"/>
      <c r="D22" s="129"/>
      <c r="E22" s="26"/>
      <c r="F22" s="129"/>
      <c r="G22" s="26" t="s">
        <v>299</v>
      </c>
      <c r="H22" s="131" t="s">
        <v>251</v>
      </c>
      <c r="I22" s="26"/>
      <c r="J22" s="131"/>
      <c r="K22" s="26"/>
      <c r="L22" s="131"/>
      <c r="M22" s="26"/>
      <c r="N22" s="131"/>
      <c r="O22" s="26" t="s">
        <v>445</v>
      </c>
      <c r="P22" s="131" t="s">
        <v>251</v>
      </c>
    </row>
    <row r="23" spans="2:16" ht="48" customHeight="1" thickBot="1" x14ac:dyDescent="0.3">
      <c r="B23" s="176"/>
      <c r="C23" s="26"/>
      <c r="D23" s="129"/>
      <c r="E23" s="26"/>
      <c r="F23" s="129"/>
      <c r="G23" s="26" t="s">
        <v>302</v>
      </c>
      <c r="H23" s="131" t="s">
        <v>251</v>
      </c>
      <c r="I23" s="26"/>
      <c r="J23" s="131"/>
      <c r="K23" s="26"/>
      <c r="L23" s="131"/>
      <c r="M23" s="26"/>
      <c r="N23" s="131"/>
      <c r="O23" s="26"/>
      <c r="P23" s="131"/>
    </row>
    <row r="24" spans="2:16" ht="48" customHeight="1" x14ac:dyDescent="0.25">
      <c r="B24" s="176"/>
      <c r="C24" s="26"/>
      <c r="D24" s="129"/>
      <c r="E24" s="26"/>
      <c r="F24" s="129"/>
      <c r="G24" s="26"/>
      <c r="H24" s="128"/>
      <c r="I24" s="26"/>
      <c r="J24" s="128"/>
      <c r="K24" s="26"/>
      <c r="L24" s="128"/>
      <c r="M24" s="26"/>
      <c r="N24" s="128"/>
      <c r="O24" s="26"/>
      <c r="P24" s="128"/>
    </row>
    <row r="25" spans="2:16" ht="48" customHeight="1" thickBot="1" x14ac:dyDescent="0.3">
      <c r="B25" s="177"/>
      <c r="C25" s="26"/>
      <c r="D25" s="129"/>
      <c r="E25" s="26"/>
      <c r="F25" s="129"/>
      <c r="G25" s="26"/>
      <c r="H25" s="129"/>
      <c r="I25" s="26"/>
      <c r="J25" s="129"/>
      <c r="K25" s="26"/>
      <c r="L25" s="129"/>
      <c r="M25" s="26"/>
      <c r="N25" s="129"/>
      <c r="O25" s="26"/>
      <c r="P25" s="129"/>
    </row>
    <row r="26" spans="2:16" ht="48" customHeight="1" thickBot="1" x14ac:dyDescent="0.3">
      <c r="B26" s="172" t="s">
        <v>2</v>
      </c>
      <c r="C26" s="18" t="s">
        <v>263</v>
      </c>
      <c r="D26" s="34" t="s">
        <v>256</v>
      </c>
      <c r="E26" s="18" t="s">
        <v>285</v>
      </c>
      <c r="F26" s="34" t="s">
        <v>251</v>
      </c>
      <c r="G26" s="18" t="s">
        <v>303</v>
      </c>
      <c r="H26" s="34" t="s">
        <v>251</v>
      </c>
      <c r="I26" s="18" t="s">
        <v>334</v>
      </c>
      <c r="J26" s="34" t="s">
        <v>251</v>
      </c>
      <c r="K26" s="18" t="s">
        <v>369</v>
      </c>
      <c r="L26" s="34" t="s">
        <v>256</v>
      </c>
      <c r="M26" s="18" t="s">
        <v>428</v>
      </c>
      <c r="N26" s="34" t="s">
        <v>251</v>
      </c>
      <c r="O26" s="18" t="s">
        <v>446</v>
      </c>
      <c r="P26" s="34" t="s">
        <v>251</v>
      </c>
    </row>
    <row r="27" spans="2:16" ht="48" customHeight="1" thickBot="1" x14ac:dyDescent="0.3">
      <c r="B27" s="173"/>
      <c r="C27" s="124" t="s">
        <v>264</v>
      </c>
      <c r="D27" s="21" t="s">
        <v>251</v>
      </c>
      <c r="E27" s="124"/>
      <c r="F27" s="21"/>
      <c r="G27" s="124" t="s">
        <v>290</v>
      </c>
      <c r="H27" s="21" t="s">
        <v>251</v>
      </c>
      <c r="I27" s="124"/>
      <c r="J27" s="21"/>
      <c r="K27" s="124" t="s">
        <v>370</v>
      </c>
      <c r="L27" s="21" t="s">
        <v>251</v>
      </c>
      <c r="M27" s="124"/>
      <c r="N27" s="21"/>
      <c r="O27" s="124" t="s">
        <v>447</v>
      </c>
      <c r="P27" s="21" t="s">
        <v>251</v>
      </c>
    </row>
    <row r="28" spans="2:16" ht="48" customHeight="1" thickBot="1" x14ac:dyDescent="0.3">
      <c r="B28" s="173"/>
      <c r="C28" s="124" t="s">
        <v>265</v>
      </c>
      <c r="D28" s="21" t="s">
        <v>251</v>
      </c>
      <c r="E28" s="124"/>
      <c r="F28" s="21"/>
      <c r="G28" s="124" t="s">
        <v>304</v>
      </c>
      <c r="H28" s="21" t="s">
        <v>251</v>
      </c>
      <c r="I28" s="124"/>
      <c r="J28" s="21"/>
      <c r="K28" s="124" t="s">
        <v>372</v>
      </c>
      <c r="L28" s="21" t="s">
        <v>251</v>
      </c>
      <c r="M28" s="124"/>
      <c r="N28" s="21"/>
      <c r="O28" s="124" t="s">
        <v>448</v>
      </c>
      <c r="P28" s="21" t="s">
        <v>251</v>
      </c>
    </row>
    <row r="29" spans="2:16" ht="48" customHeight="1" thickBot="1" x14ac:dyDescent="0.3">
      <c r="B29" s="173"/>
      <c r="C29" s="124"/>
      <c r="D29" s="21"/>
      <c r="E29" s="124"/>
      <c r="F29" s="21"/>
      <c r="G29" s="124"/>
      <c r="H29" s="21"/>
      <c r="I29" s="124"/>
      <c r="J29" s="21"/>
      <c r="K29" s="124" t="s">
        <v>373</v>
      </c>
      <c r="L29" s="21" t="s">
        <v>251</v>
      </c>
      <c r="M29" s="124"/>
      <c r="N29" s="21"/>
      <c r="O29" s="124" t="s">
        <v>449</v>
      </c>
      <c r="P29" s="21" t="s">
        <v>251</v>
      </c>
    </row>
    <row r="30" spans="2:16" ht="48" customHeight="1" thickBot="1" x14ac:dyDescent="0.3">
      <c r="B30" s="173"/>
      <c r="C30" s="124"/>
      <c r="D30" s="21"/>
      <c r="E30" s="124"/>
      <c r="F30" s="21"/>
      <c r="G30" s="124"/>
      <c r="H30" s="21"/>
      <c r="I30" s="124"/>
      <c r="J30" s="21"/>
      <c r="K30" s="124" t="s">
        <v>374</v>
      </c>
      <c r="L30" s="21" t="s">
        <v>256</v>
      </c>
      <c r="M30" s="124"/>
      <c r="N30" s="21"/>
      <c r="O30" s="124" t="s">
        <v>450</v>
      </c>
      <c r="P30" s="21" t="s">
        <v>251</v>
      </c>
    </row>
    <row r="31" spans="2:16" ht="48" customHeight="1" thickBot="1" x14ac:dyDescent="0.3">
      <c r="B31" s="173"/>
      <c r="C31" s="124"/>
      <c r="D31" s="21"/>
      <c r="E31" s="124"/>
      <c r="F31" s="21"/>
      <c r="G31" s="124"/>
      <c r="H31" s="21"/>
      <c r="I31" s="124"/>
      <c r="J31" s="21"/>
      <c r="K31" s="124"/>
      <c r="L31" s="21"/>
      <c r="M31" s="124"/>
      <c r="N31" s="21"/>
      <c r="O31" s="124" t="s">
        <v>451</v>
      </c>
      <c r="P31" s="21" t="s">
        <v>251</v>
      </c>
    </row>
    <row r="32" spans="2:16" ht="48" customHeight="1" x14ac:dyDescent="0.25">
      <c r="B32" s="173"/>
      <c r="C32" s="26"/>
      <c r="D32" s="129"/>
      <c r="E32" s="26"/>
      <c r="F32" s="129"/>
      <c r="G32" s="26"/>
      <c r="H32" s="129"/>
      <c r="I32" s="26"/>
      <c r="J32" s="129"/>
      <c r="K32" s="26"/>
      <c r="L32" s="129"/>
      <c r="M32" s="26"/>
      <c r="N32" s="129"/>
      <c r="O32" s="26"/>
      <c r="P32" s="129"/>
    </row>
    <row r="33" spans="2:16" ht="48" customHeight="1" thickBot="1" x14ac:dyDescent="0.3">
      <c r="B33" s="174"/>
      <c r="C33" s="26"/>
      <c r="D33" s="129"/>
      <c r="E33" s="26"/>
      <c r="F33" s="129"/>
      <c r="G33" s="26"/>
      <c r="H33" s="129"/>
      <c r="I33" s="26"/>
      <c r="J33" s="129"/>
      <c r="K33" s="26"/>
      <c r="L33" s="129"/>
      <c r="M33" s="26"/>
      <c r="N33" s="129"/>
      <c r="O33" s="26"/>
      <c r="P33" s="129"/>
    </row>
    <row r="34" spans="2:16" ht="48" customHeight="1" thickBot="1" x14ac:dyDescent="0.3">
      <c r="B34" s="181" t="s">
        <v>6</v>
      </c>
      <c r="C34" s="18" t="s">
        <v>266</v>
      </c>
      <c r="D34" s="19" t="s">
        <v>256</v>
      </c>
      <c r="E34" s="18"/>
      <c r="F34" s="19"/>
      <c r="G34" s="18" t="s">
        <v>305</v>
      </c>
      <c r="H34" s="19" t="s">
        <v>251</v>
      </c>
      <c r="I34" s="18" t="s">
        <v>335</v>
      </c>
      <c r="J34" s="19"/>
      <c r="K34" s="18" t="s">
        <v>375</v>
      </c>
      <c r="L34" s="19" t="s">
        <v>256</v>
      </c>
      <c r="M34" s="18" t="s">
        <v>429</v>
      </c>
      <c r="N34" s="19" t="s">
        <v>251</v>
      </c>
      <c r="O34" s="18" t="s">
        <v>452</v>
      </c>
      <c r="P34" s="19" t="s">
        <v>251</v>
      </c>
    </row>
    <row r="35" spans="2:16" ht="48" customHeight="1" thickBot="1" x14ac:dyDescent="0.3">
      <c r="B35" s="182"/>
      <c r="C35" s="124" t="s">
        <v>261</v>
      </c>
      <c r="D35" s="21" t="s">
        <v>251</v>
      </c>
      <c r="E35" s="124"/>
      <c r="F35" s="21"/>
      <c r="G35" s="124"/>
      <c r="H35" s="21"/>
      <c r="I35" s="124"/>
      <c r="J35" s="21"/>
      <c r="K35" s="124" t="s">
        <v>379</v>
      </c>
      <c r="L35" s="21" t="s">
        <v>251</v>
      </c>
      <c r="M35" s="124" t="s">
        <v>430</v>
      </c>
      <c r="N35" s="21" t="s">
        <v>251</v>
      </c>
      <c r="O35" s="124" t="s">
        <v>453</v>
      </c>
      <c r="P35" s="21" t="s">
        <v>251</v>
      </c>
    </row>
    <row r="36" spans="2:16" ht="48" customHeight="1" thickBot="1" x14ac:dyDescent="0.3">
      <c r="B36" s="182"/>
      <c r="C36" s="124"/>
      <c r="D36" s="131"/>
      <c r="E36" s="124"/>
      <c r="F36" s="131"/>
      <c r="G36" s="124"/>
      <c r="H36" s="131"/>
      <c r="I36" s="124"/>
      <c r="J36" s="131"/>
      <c r="K36" s="124" t="s">
        <v>376</v>
      </c>
      <c r="L36" s="131" t="s">
        <v>251</v>
      </c>
      <c r="M36" s="124" t="s">
        <v>431</v>
      </c>
      <c r="N36" s="131" t="s">
        <v>251</v>
      </c>
      <c r="O36" s="124" t="s">
        <v>454</v>
      </c>
      <c r="P36" s="131" t="s">
        <v>256</v>
      </c>
    </row>
    <row r="37" spans="2:16" ht="48" customHeight="1" thickBot="1" x14ac:dyDescent="0.3">
      <c r="B37" s="182"/>
      <c r="C37" s="124"/>
      <c r="D37" s="131"/>
      <c r="E37" s="124"/>
      <c r="F37" s="131"/>
      <c r="G37" s="124"/>
      <c r="H37" s="131"/>
      <c r="I37" s="124"/>
      <c r="J37" s="131"/>
      <c r="K37" s="124" t="s">
        <v>377</v>
      </c>
      <c r="L37" s="131" t="s">
        <v>251</v>
      </c>
      <c r="M37" s="124"/>
      <c r="N37" s="131"/>
      <c r="O37" s="124"/>
      <c r="P37" s="131"/>
    </row>
    <row r="38" spans="2:16" ht="48" customHeight="1" thickBot="1" x14ac:dyDescent="0.3">
      <c r="B38" s="182"/>
      <c r="C38" s="26"/>
      <c r="D38" s="21"/>
      <c r="E38" s="26"/>
      <c r="F38" s="21"/>
      <c r="G38" s="26"/>
      <c r="H38" s="21"/>
      <c r="I38" s="26"/>
      <c r="J38" s="21"/>
      <c r="K38" s="26" t="s">
        <v>378</v>
      </c>
      <c r="L38" s="21" t="s">
        <v>251</v>
      </c>
      <c r="M38" s="26"/>
      <c r="N38" s="21"/>
      <c r="O38" s="26"/>
      <c r="P38" s="21"/>
    </row>
    <row r="39" spans="2:16" ht="48" customHeight="1" thickBot="1" x14ac:dyDescent="0.3">
      <c r="B39" s="182"/>
      <c r="C39" s="26"/>
      <c r="D39" s="132"/>
      <c r="E39" s="26"/>
      <c r="F39" s="132"/>
      <c r="G39" s="26"/>
      <c r="H39" s="132"/>
      <c r="I39" s="26"/>
      <c r="J39" s="132"/>
      <c r="K39" s="26" t="s">
        <v>380</v>
      </c>
      <c r="L39" s="132" t="s">
        <v>251</v>
      </c>
      <c r="M39" s="26"/>
      <c r="N39" s="132"/>
      <c r="O39" s="26"/>
      <c r="P39" s="132"/>
    </row>
    <row r="40" spans="2:16" ht="48" customHeight="1" thickBot="1" x14ac:dyDescent="0.3">
      <c r="B40" s="182"/>
      <c r="C40" s="26"/>
      <c r="D40" s="42"/>
      <c r="E40" s="26"/>
      <c r="F40" s="42"/>
      <c r="G40" s="26"/>
      <c r="H40" s="42"/>
      <c r="I40" s="26"/>
      <c r="J40" s="42"/>
      <c r="K40" s="26" t="s">
        <v>381</v>
      </c>
      <c r="L40" s="42" t="s">
        <v>251</v>
      </c>
      <c r="M40" s="26"/>
      <c r="N40" s="42"/>
      <c r="O40" s="26"/>
      <c r="P40" s="42"/>
    </row>
    <row r="41" spans="2:16" ht="48" customHeight="1" thickBot="1" x14ac:dyDescent="0.3">
      <c r="B41" s="182"/>
      <c r="C41" s="26"/>
      <c r="D41" s="42"/>
      <c r="E41" s="26"/>
      <c r="F41" s="42"/>
      <c r="G41" s="26"/>
      <c r="H41" s="42"/>
      <c r="I41" s="26"/>
      <c r="J41" s="42"/>
      <c r="K41" s="26" t="s">
        <v>382</v>
      </c>
      <c r="L41" s="42" t="s">
        <v>256</v>
      </c>
      <c r="M41" s="26"/>
      <c r="N41" s="42"/>
      <c r="O41" s="26"/>
      <c r="P41" s="42"/>
    </row>
    <row r="42" spans="2:16" ht="48" customHeight="1" thickBot="1" x14ac:dyDescent="0.3">
      <c r="B42" s="183"/>
      <c r="C42" s="114"/>
      <c r="D42" s="23"/>
      <c r="E42" s="114"/>
      <c r="F42" s="23"/>
      <c r="G42" s="114"/>
      <c r="H42" s="23"/>
      <c r="I42" s="114"/>
      <c r="J42" s="23"/>
      <c r="K42" s="114" t="s">
        <v>383</v>
      </c>
      <c r="L42" s="23" t="s">
        <v>251</v>
      </c>
      <c r="M42" s="114"/>
      <c r="N42" s="23"/>
      <c r="O42" s="114"/>
      <c r="P42" s="23"/>
    </row>
    <row r="43" spans="2:16" ht="48" customHeight="1" x14ac:dyDescent="0.25">
      <c r="B43" s="172" t="s">
        <v>7</v>
      </c>
      <c r="C43" s="44" t="s">
        <v>267</v>
      </c>
      <c r="D43" s="133" t="s">
        <v>251</v>
      </c>
      <c r="E43" s="44" t="s">
        <v>286</v>
      </c>
      <c r="F43" s="133" t="s">
        <v>251</v>
      </c>
      <c r="G43" s="44" t="s">
        <v>306</v>
      </c>
      <c r="H43" s="133" t="s">
        <v>251</v>
      </c>
      <c r="I43" s="44" t="s">
        <v>336</v>
      </c>
      <c r="J43" s="133" t="s">
        <v>251</v>
      </c>
      <c r="K43" s="44" t="s">
        <v>384</v>
      </c>
      <c r="L43" s="133" t="s">
        <v>251</v>
      </c>
      <c r="M43" s="44" t="s">
        <v>432</v>
      </c>
      <c r="N43" s="133" t="s">
        <v>251</v>
      </c>
      <c r="O43" s="44" t="s">
        <v>455</v>
      </c>
      <c r="P43" s="133" t="s">
        <v>251</v>
      </c>
    </row>
    <row r="44" spans="2:16" ht="48" customHeight="1" x14ac:dyDescent="0.25">
      <c r="B44" s="173"/>
      <c r="C44" s="26"/>
      <c r="D44" s="129"/>
      <c r="E44" s="26"/>
      <c r="F44" s="129"/>
      <c r="G44" s="26" t="s">
        <v>307</v>
      </c>
      <c r="H44" s="129" t="s">
        <v>251</v>
      </c>
      <c r="I44" s="26" t="s">
        <v>337</v>
      </c>
      <c r="J44" s="129" t="s">
        <v>251</v>
      </c>
      <c r="K44" s="26" t="s">
        <v>385</v>
      </c>
      <c r="L44" s="129" t="s">
        <v>256</v>
      </c>
      <c r="M44" s="26" t="s">
        <v>427</v>
      </c>
      <c r="N44" s="129" t="s">
        <v>251</v>
      </c>
      <c r="O44" s="26" t="s">
        <v>456</v>
      </c>
      <c r="P44" s="129" t="s">
        <v>251</v>
      </c>
    </row>
    <row r="45" spans="2:16" ht="48" customHeight="1" x14ac:dyDescent="0.25">
      <c r="B45" s="173"/>
      <c r="C45" s="26"/>
      <c r="D45" s="129"/>
      <c r="E45" s="26"/>
      <c r="F45" s="129"/>
      <c r="G45" s="26" t="s">
        <v>308</v>
      </c>
      <c r="H45" s="129" t="s">
        <v>251</v>
      </c>
      <c r="I45" s="26" t="s">
        <v>338</v>
      </c>
      <c r="J45" s="129" t="s">
        <v>251</v>
      </c>
      <c r="K45" s="26" t="s">
        <v>386</v>
      </c>
      <c r="L45" s="129" t="s">
        <v>251</v>
      </c>
      <c r="M45" s="26" t="s">
        <v>422</v>
      </c>
      <c r="N45" s="129" t="s">
        <v>251</v>
      </c>
      <c r="O45" s="26"/>
      <c r="P45" s="129"/>
    </row>
    <row r="46" spans="2:16" ht="48" customHeight="1" x14ac:dyDescent="0.25">
      <c r="B46" s="173"/>
      <c r="C46" s="26"/>
      <c r="D46" s="129"/>
      <c r="E46" s="26"/>
      <c r="F46" s="129"/>
      <c r="G46" s="26"/>
      <c r="H46" s="129"/>
      <c r="I46" s="26" t="s">
        <v>339</v>
      </c>
      <c r="J46" s="129" t="s">
        <v>251</v>
      </c>
      <c r="K46" s="26" t="s">
        <v>387</v>
      </c>
      <c r="L46" s="129" t="s">
        <v>251</v>
      </c>
      <c r="M46" s="26"/>
      <c r="N46" s="129"/>
      <c r="O46" s="26"/>
      <c r="P46" s="129"/>
    </row>
    <row r="47" spans="2:16" ht="48" customHeight="1" x14ac:dyDescent="0.25">
      <c r="B47" s="173"/>
      <c r="C47" s="26"/>
      <c r="D47" s="129"/>
      <c r="E47" s="26"/>
      <c r="F47" s="129"/>
      <c r="G47" s="26"/>
      <c r="H47" s="129"/>
      <c r="I47" s="26" t="s">
        <v>341</v>
      </c>
      <c r="J47" s="129" t="s">
        <v>256</v>
      </c>
      <c r="K47" s="26"/>
      <c r="L47" s="129"/>
      <c r="M47" s="26"/>
      <c r="N47" s="129"/>
      <c r="O47" s="26"/>
      <c r="P47" s="129"/>
    </row>
    <row r="48" spans="2:16" ht="48" customHeight="1" thickBot="1" x14ac:dyDescent="0.3">
      <c r="B48" s="174"/>
      <c r="C48" s="26"/>
      <c r="D48" s="27"/>
      <c r="E48" s="26"/>
      <c r="F48" s="27"/>
      <c r="G48" s="26" t="s">
        <v>309</v>
      </c>
      <c r="H48" s="27" t="s">
        <v>251</v>
      </c>
      <c r="I48" s="26" t="s">
        <v>340</v>
      </c>
      <c r="J48" s="27" t="s">
        <v>251</v>
      </c>
      <c r="K48" s="26"/>
      <c r="L48" s="27"/>
      <c r="M48" s="26"/>
      <c r="N48" s="27"/>
      <c r="O48" s="26"/>
      <c r="P48" s="27"/>
    </row>
    <row r="49" spans="2:16" ht="48" customHeight="1" thickBot="1" x14ac:dyDescent="0.3">
      <c r="B49" s="181" t="s">
        <v>8</v>
      </c>
      <c r="C49" s="18" t="s">
        <v>268</v>
      </c>
      <c r="D49" s="134" t="s">
        <v>251</v>
      </c>
      <c r="E49" s="18" t="s">
        <v>284</v>
      </c>
      <c r="F49" s="134" t="s">
        <v>256</v>
      </c>
      <c r="G49" s="18" t="s">
        <v>310</v>
      </c>
      <c r="H49" s="134" t="s">
        <v>251</v>
      </c>
      <c r="I49" s="18"/>
      <c r="J49" s="134"/>
      <c r="K49" s="18" t="s">
        <v>388</v>
      </c>
      <c r="L49" s="134" t="s">
        <v>251</v>
      </c>
      <c r="M49" s="18" t="s">
        <v>433</v>
      </c>
      <c r="N49" s="134" t="s">
        <v>251</v>
      </c>
      <c r="O49" s="18" t="s">
        <v>441</v>
      </c>
      <c r="P49" s="134" t="s">
        <v>251</v>
      </c>
    </row>
    <row r="50" spans="2:16" ht="48" customHeight="1" thickBot="1" x14ac:dyDescent="0.3">
      <c r="B50" s="182"/>
      <c r="C50" s="124" t="s">
        <v>269</v>
      </c>
      <c r="D50" s="82" t="s">
        <v>251</v>
      </c>
      <c r="E50" s="124"/>
      <c r="F50" s="82"/>
      <c r="G50" s="124" t="s">
        <v>311</v>
      </c>
      <c r="H50" s="82" t="s">
        <v>251</v>
      </c>
      <c r="I50" s="124"/>
      <c r="J50" s="82"/>
      <c r="K50" s="124" t="s">
        <v>389</v>
      </c>
      <c r="L50" s="82" t="s">
        <v>251</v>
      </c>
      <c r="M50" s="124"/>
      <c r="N50" s="82"/>
      <c r="O50" s="124" t="s">
        <v>457</v>
      </c>
      <c r="P50" s="82" t="s">
        <v>251</v>
      </c>
    </row>
    <row r="51" spans="2:16" ht="48" customHeight="1" thickBot="1" x14ac:dyDescent="0.3">
      <c r="B51" s="182"/>
      <c r="C51" s="124" t="s">
        <v>270</v>
      </c>
      <c r="D51" s="21" t="s">
        <v>251</v>
      </c>
      <c r="E51" s="124"/>
      <c r="F51" s="21"/>
      <c r="G51" s="124" t="s">
        <v>312</v>
      </c>
      <c r="H51" s="82" t="s">
        <v>251</v>
      </c>
      <c r="I51" s="124"/>
      <c r="J51" s="82"/>
      <c r="K51" s="124" t="s">
        <v>390</v>
      </c>
      <c r="L51" s="82" t="s">
        <v>251</v>
      </c>
      <c r="M51" s="124"/>
      <c r="N51" s="82"/>
      <c r="O51" s="124" t="s">
        <v>458</v>
      </c>
      <c r="P51" s="82" t="s">
        <v>251</v>
      </c>
    </row>
    <row r="52" spans="2:16" ht="48" customHeight="1" thickBot="1" x14ac:dyDescent="0.3">
      <c r="B52" s="182"/>
      <c r="C52" s="26" t="s">
        <v>271</v>
      </c>
      <c r="D52" s="21" t="s">
        <v>251</v>
      </c>
      <c r="E52" s="26"/>
      <c r="F52" s="21"/>
      <c r="G52" s="26" t="s">
        <v>313</v>
      </c>
      <c r="H52" s="82" t="s">
        <v>251</v>
      </c>
      <c r="I52" s="26"/>
      <c r="J52" s="82"/>
      <c r="K52" s="26" t="s">
        <v>391</v>
      </c>
      <c r="L52" s="82" t="s">
        <v>251</v>
      </c>
      <c r="M52" s="26"/>
      <c r="N52" s="82"/>
      <c r="O52" s="26" t="s">
        <v>459</v>
      </c>
      <c r="P52" s="82" t="s">
        <v>251</v>
      </c>
    </row>
    <row r="53" spans="2:16" ht="48" customHeight="1" thickBot="1" x14ac:dyDescent="0.3">
      <c r="B53" s="182"/>
      <c r="C53" s="26" t="s">
        <v>272</v>
      </c>
      <c r="D53" s="135" t="s">
        <v>251</v>
      </c>
      <c r="E53" s="26"/>
      <c r="F53" s="135"/>
      <c r="G53" s="26" t="s">
        <v>314</v>
      </c>
      <c r="H53" s="82" t="s">
        <v>251</v>
      </c>
      <c r="I53" s="26"/>
      <c r="J53" s="82"/>
      <c r="K53" s="26" t="s">
        <v>392</v>
      </c>
      <c r="L53" s="82" t="s">
        <v>251</v>
      </c>
      <c r="M53" s="26"/>
      <c r="N53" s="82"/>
      <c r="O53" s="26" t="s">
        <v>460</v>
      </c>
      <c r="P53" s="82" t="s">
        <v>251</v>
      </c>
    </row>
    <row r="54" spans="2:16" ht="48" customHeight="1" thickBot="1" x14ac:dyDescent="0.3">
      <c r="B54" s="182"/>
      <c r="C54" s="26" t="s">
        <v>273</v>
      </c>
      <c r="D54" s="135" t="s">
        <v>251</v>
      </c>
      <c r="E54" s="26"/>
      <c r="F54" s="135"/>
      <c r="G54" s="26" t="s">
        <v>315</v>
      </c>
      <c r="H54" s="82" t="s">
        <v>251</v>
      </c>
      <c r="I54" s="26"/>
      <c r="J54" s="82"/>
      <c r="K54" s="26" t="s">
        <v>393</v>
      </c>
      <c r="L54" s="82" t="s">
        <v>251</v>
      </c>
      <c r="M54" s="26"/>
      <c r="N54" s="82"/>
      <c r="O54" s="26"/>
      <c r="P54" s="82"/>
    </row>
    <row r="55" spans="2:16" ht="48" customHeight="1" thickBot="1" x14ac:dyDescent="0.3">
      <c r="B55" s="182"/>
      <c r="C55" s="26"/>
      <c r="D55" s="135"/>
      <c r="E55" s="26"/>
      <c r="F55" s="135"/>
      <c r="G55" s="26" t="s">
        <v>316</v>
      </c>
      <c r="H55" s="82" t="s">
        <v>251</v>
      </c>
      <c r="I55" s="26"/>
      <c r="J55" s="82"/>
      <c r="K55" s="26" t="s">
        <v>394</v>
      </c>
      <c r="L55" s="82" t="s">
        <v>251</v>
      </c>
      <c r="M55" s="26"/>
      <c r="N55" s="82"/>
      <c r="O55" s="26"/>
      <c r="P55" s="82"/>
    </row>
    <row r="56" spans="2:16" ht="48" customHeight="1" thickBot="1" x14ac:dyDescent="0.3">
      <c r="B56" s="182"/>
      <c r="C56" s="26"/>
      <c r="D56" s="135"/>
      <c r="E56" s="26"/>
      <c r="F56" s="135"/>
      <c r="G56" s="26"/>
      <c r="H56" s="135"/>
      <c r="I56" s="26"/>
      <c r="J56" s="135"/>
      <c r="K56" s="26" t="s">
        <v>395</v>
      </c>
      <c r="L56" s="135" t="s">
        <v>251</v>
      </c>
      <c r="M56" s="26"/>
      <c r="N56" s="135"/>
      <c r="O56" s="26"/>
      <c r="P56" s="135"/>
    </row>
    <row r="57" spans="2:16" ht="48" customHeight="1" thickBot="1" x14ac:dyDescent="0.3">
      <c r="B57" s="182"/>
      <c r="C57" s="26"/>
      <c r="D57" s="135"/>
      <c r="E57" s="26"/>
      <c r="F57" s="135"/>
      <c r="G57" s="26"/>
      <c r="H57" s="135"/>
      <c r="I57" s="26"/>
      <c r="J57" s="135"/>
      <c r="K57" s="26" t="s">
        <v>396</v>
      </c>
      <c r="L57" s="135" t="s">
        <v>251</v>
      </c>
      <c r="M57" s="26"/>
      <c r="N57" s="135"/>
      <c r="O57" s="26"/>
      <c r="P57" s="135"/>
    </row>
    <row r="58" spans="2:16" ht="48" customHeight="1" thickBot="1" x14ac:dyDescent="0.3">
      <c r="B58" s="183"/>
      <c r="C58" s="114"/>
      <c r="D58" s="136"/>
      <c r="E58" s="114"/>
      <c r="F58" s="136"/>
      <c r="G58" s="114" t="s">
        <v>291</v>
      </c>
      <c r="H58" s="136" t="s">
        <v>251</v>
      </c>
      <c r="I58" s="114"/>
      <c r="J58" s="136"/>
      <c r="K58" s="114" t="s">
        <v>397</v>
      </c>
      <c r="L58" s="136" t="s">
        <v>251</v>
      </c>
      <c r="M58" s="114"/>
      <c r="N58" s="136"/>
      <c r="O58" s="114"/>
      <c r="P58" s="136"/>
    </row>
    <row r="59" spans="2:16" ht="48" customHeight="1" x14ac:dyDescent="0.25">
      <c r="B59" s="181" t="s">
        <v>9</v>
      </c>
      <c r="C59" s="24" t="s">
        <v>274</v>
      </c>
      <c r="D59" s="25" t="s">
        <v>251</v>
      </c>
      <c r="E59" s="24" t="s">
        <v>286</v>
      </c>
      <c r="F59" s="25" t="s">
        <v>251</v>
      </c>
      <c r="G59" s="24" t="s">
        <v>317</v>
      </c>
      <c r="H59" s="25" t="s">
        <v>251</v>
      </c>
      <c r="I59" s="24" t="s">
        <v>342</v>
      </c>
      <c r="J59" s="25" t="s">
        <v>251</v>
      </c>
      <c r="K59" s="24" t="s">
        <v>398</v>
      </c>
      <c r="L59" s="25" t="s">
        <v>251</v>
      </c>
      <c r="M59" s="24"/>
      <c r="N59" s="25"/>
      <c r="O59" s="24" t="s">
        <v>461</v>
      </c>
      <c r="P59" s="25" t="s">
        <v>251</v>
      </c>
    </row>
    <row r="60" spans="2:16" ht="48" customHeight="1" x14ac:dyDescent="0.25">
      <c r="B60" s="182"/>
      <c r="C60" s="26" t="s">
        <v>275</v>
      </c>
      <c r="D60" s="27" t="s">
        <v>251</v>
      </c>
      <c r="E60" s="26"/>
      <c r="F60" s="27"/>
      <c r="G60" s="26" t="s">
        <v>318</v>
      </c>
      <c r="H60" s="27" t="s">
        <v>251</v>
      </c>
      <c r="I60" s="26" t="s">
        <v>343</v>
      </c>
      <c r="J60" s="27" t="s">
        <v>251</v>
      </c>
      <c r="K60" s="26" t="s">
        <v>399</v>
      </c>
      <c r="L60" s="27" t="s">
        <v>251</v>
      </c>
      <c r="M60" s="26"/>
      <c r="N60" s="27"/>
      <c r="O60" s="26"/>
      <c r="P60" s="27"/>
    </row>
    <row r="61" spans="2:16" ht="48" customHeight="1" x14ac:dyDescent="0.25">
      <c r="B61" s="182"/>
      <c r="C61" s="26" t="s">
        <v>276</v>
      </c>
      <c r="D61" s="27" t="s">
        <v>251</v>
      </c>
      <c r="E61" s="26"/>
      <c r="F61" s="27"/>
      <c r="G61" s="26" t="s">
        <v>319</v>
      </c>
      <c r="H61" s="27" t="s">
        <v>251</v>
      </c>
      <c r="I61" s="26" t="s">
        <v>344</v>
      </c>
      <c r="J61" s="27" t="s">
        <v>251</v>
      </c>
      <c r="K61" s="26" t="s">
        <v>400</v>
      </c>
      <c r="L61" s="27" t="s">
        <v>251</v>
      </c>
      <c r="M61" s="26"/>
      <c r="N61" s="27"/>
      <c r="O61" s="26"/>
      <c r="P61" s="27"/>
    </row>
    <row r="62" spans="2:16" ht="48" customHeight="1" x14ac:dyDescent="0.25">
      <c r="B62" s="182"/>
      <c r="C62" s="26" t="s">
        <v>267</v>
      </c>
      <c r="D62" s="129" t="s">
        <v>251</v>
      </c>
      <c r="E62" s="26"/>
      <c r="F62" s="129"/>
      <c r="G62" s="26"/>
      <c r="H62" s="129"/>
      <c r="I62" s="26" t="s">
        <v>345</v>
      </c>
      <c r="J62" s="129" t="s">
        <v>256</v>
      </c>
      <c r="K62" s="26" t="s">
        <v>401</v>
      </c>
      <c r="L62" s="27" t="s">
        <v>251</v>
      </c>
      <c r="M62" s="26"/>
      <c r="N62" s="27"/>
      <c r="O62" s="26"/>
      <c r="P62" s="27"/>
    </row>
    <row r="63" spans="2:16" ht="48" customHeight="1" x14ac:dyDescent="0.25">
      <c r="B63" s="182"/>
      <c r="C63" s="26"/>
      <c r="D63" s="129"/>
      <c r="E63" s="26"/>
      <c r="F63" s="129"/>
      <c r="G63" s="26"/>
      <c r="H63" s="129"/>
      <c r="I63" s="26" t="s">
        <v>346</v>
      </c>
      <c r="J63" s="129" t="s">
        <v>251</v>
      </c>
      <c r="K63" s="26" t="s">
        <v>402</v>
      </c>
      <c r="L63" s="27" t="s">
        <v>251</v>
      </c>
      <c r="M63" s="26"/>
      <c r="N63" s="27"/>
      <c r="O63" s="26"/>
      <c r="P63" s="27"/>
    </row>
    <row r="64" spans="2:16" ht="48" customHeight="1" x14ac:dyDescent="0.25">
      <c r="B64" s="182"/>
      <c r="C64" s="26"/>
      <c r="D64" s="129"/>
      <c r="E64" s="26"/>
      <c r="F64" s="129"/>
      <c r="G64" s="26"/>
      <c r="H64" s="129"/>
      <c r="I64" s="26" t="s">
        <v>347</v>
      </c>
      <c r="J64" s="129" t="s">
        <v>251</v>
      </c>
      <c r="K64" s="26"/>
      <c r="L64" s="129"/>
      <c r="M64" s="26"/>
      <c r="N64" s="129"/>
      <c r="O64" s="26"/>
      <c r="P64" s="129"/>
    </row>
    <row r="65" spans="2:16" ht="48" customHeight="1" x14ac:dyDescent="0.25">
      <c r="B65" s="182"/>
      <c r="C65" s="26"/>
      <c r="D65" s="129"/>
      <c r="E65" s="26"/>
      <c r="F65" s="129"/>
      <c r="G65" s="26"/>
      <c r="H65" s="129"/>
      <c r="I65" s="26"/>
      <c r="J65" s="129"/>
      <c r="K65" s="26"/>
      <c r="L65" s="129"/>
      <c r="M65" s="26"/>
      <c r="N65" s="129"/>
      <c r="O65" s="26"/>
      <c r="P65" s="129"/>
    </row>
    <row r="66" spans="2:16" ht="48" customHeight="1" x14ac:dyDescent="0.25">
      <c r="B66" s="182"/>
      <c r="C66" s="26"/>
      <c r="D66" s="129"/>
      <c r="E66" s="26"/>
      <c r="F66" s="129"/>
      <c r="G66" s="26"/>
      <c r="H66" s="129"/>
      <c r="I66" s="26"/>
      <c r="J66" s="129"/>
      <c r="K66" s="26"/>
      <c r="L66" s="129"/>
      <c r="M66" s="26"/>
      <c r="N66" s="129"/>
      <c r="O66" s="26"/>
      <c r="P66" s="129"/>
    </row>
    <row r="67" spans="2:16" ht="48" customHeight="1" thickBot="1" x14ac:dyDescent="0.3">
      <c r="B67" s="183"/>
      <c r="C67" s="114"/>
      <c r="D67" s="113"/>
      <c r="E67" s="114"/>
      <c r="F67" s="113"/>
      <c r="G67" s="114"/>
      <c r="H67" s="113"/>
      <c r="I67" s="114"/>
      <c r="J67" s="113"/>
      <c r="K67" s="114"/>
      <c r="L67" s="113"/>
      <c r="M67" s="114"/>
      <c r="N67" s="113"/>
      <c r="O67" s="114"/>
      <c r="P67" s="113"/>
    </row>
    <row r="68" spans="2:16" ht="48" customHeight="1" thickBot="1" x14ac:dyDescent="0.3">
      <c r="B68" s="181" t="s">
        <v>10</v>
      </c>
      <c r="C68" s="18" t="s">
        <v>277</v>
      </c>
      <c r="D68" s="34" t="s">
        <v>256</v>
      </c>
      <c r="E68" s="18" t="s">
        <v>287</v>
      </c>
      <c r="F68" s="34" t="s">
        <v>256</v>
      </c>
      <c r="G68" s="18" t="s">
        <v>290</v>
      </c>
      <c r="H68" s="34" t="s">
        <v>251</v>
      </c>
      <c r="I68" s="18" t="s">
        <v>348</v>
      </c>
      <c r="J68" s="34" t="s">
        <v>251</v>
      </c>
      <c r="K68" s="18" t="s">
        <v>403</v>
      </c>
      <c r="L68" s="34" t="s">
        <v>256</v>
      </c>
      <c r="M68" s="18" t="s">
        <v>434</v>
      </c>
      <c r="N68" s="34" t="s">
        <v>251</v>
      </c>
      <c r="O68" s="18" t="s">
        <v>446</v>
      </c>
      <c r="P68" s="34" t="s">
        <v>251</v>
      </c>
    </row>
    <row r="69" spans="2:16" ht="48" customHeight="1" thickBot="1" x14ac:dyDescent="0.3">
      <c r="B69" s="182"/>
      <c r="C69" s="124" t="s">
        <v>279</v>
      </c>
      <c r="D69" s="127" t="s">
        <v>256</v>
      </c>
      <c r="E69" s="124" t="s">
        <v>285</v>
      </c>
      <c r="F69" s="127" t="s">
        <v>251</v>
      </c>
      <c r="G69" s="124" t="s">
        <v>304</v>
      </c>
      <c r="H69" s="127" t="s">
        <v>251</v>
      </c>
      <c r="I69" s="124"/>
      <c r="J69" s="127"/>
      <c r="K69" s="124" t="s">
        <v>371</v>
      </c>
      <c r="L69" s="127" t="s">
        <v>251</v>
      </c>
      <c r="M69" s="124" t="s">
        <v>428</v>
      </c>
      <c r="N69" s="127" t="s">
        <v>251</v>
      </c>
      <c r="O69" s="124" t="s">
        <v>447</v>
      </c>
      <c r="P69" s="127" t="s">
        <v>251</v>
      </c>
    </row>
    <row r="70" spans="2:16" ht="48" customHeight="1" thickBot="1" x14ac:dyDescent="0.3">
      <c r="B70" s="182"/>
      <c r="C70" s="124" t="s">
        <v>278</v>
      </c>
      <c r="D70" s="127" t="s">
        <v>251</v>
      </c>
      <c r="E70" s="124"/>
      <c r="F70" s="127"/>
      <c r="G70" s="124" t="s">
        <v>320</v>
      </c>
      <c r="H70" s="127" t="s">
        <v>251</v>
      </c>
      <c r="I70" s="124"/>
      <c r="J70" s="127"/>
      <c r="K70" s="124"/>
      <c r="L70" s="127"/>
      <c r="M70" s="124"/>
      <c r="N70" s="127"/>
      <c r="O70" s="124" t="s">
        <v>448</v>
      </c>
      <c r="P70" s="127" t="s">
        <v>251</v>
      </c>
    </row>
    <row r="71" spans="2:16" ht="48" customHeight="1" thickBot="1" x14ac:dyDescent="0.3">
      <c r="B71" s="182"/>
      <c r="C71" s="124"/>
      <c r="D71" s="112"/>
      <c r="E71" s="124"/>
      <c r="F71" s="112"/>
      <c r="G71" s="124"/>
      <c r="H71" s="112"/>
      <c r="I71" s="124"/>
      <c r="J71" s="112"/>
      <c r="K71" s="124"/>
      <c r="L71" s="112"/>
      <c r="M71" s="124"/>
      <c r="N71" s="112"/>
      <c r="O71" s="124" t="s">
        <v>449</v>
      </c>
      <c r="P71" s="112" t="s">
        <v>251</v>
      </c>
    </row>
    <row r="72" spans="2:16" ht="48" customHeight="1" x14ac:dyDescent="0.25">
      <c r="B72" s="182"/>
      <c r="C72" s="26"/>
      <c r="D72" s="27"/>
      <c r="E72" s="26"/>
      <c r="F72" s="27"/>
      <c r="G72" s="26"/>
      <c r="H72" s="27"/>
      <c r="I72" s="26"/>
      <c r="J72" s="27"/>
      <c r="K72" s="26"/>
      <c r="L72" s="27"/>
      <c r="M72" s="26"/>
      <c r="N72" s="27"/>
      <c r="O72" s="26" t="s">
        <v>462</v>
      </c>
      <c r="P72" s="27" t="s">
        <v>251</v>
      </c>
    </row>
    <row r="73" spans="2:16" ht="48" customHeight="1" thickBot="1" x14ac:dyDescent="0.3">
      <c r="B73" s="183"/>
      <c r="C73" s="114"/>
      <c r="D73" s="113"/>
      <c r="E73" s="114"/>
      <c r="F73" s="113"/>
      <c r="G73" s="114"/>
      <c r="H73" s="113"/>
      <c r="I73" s="114"/>
      <c r="J73" s="113"/>
      <c r="K73" s="114"/>
      <c r="L73" s="113"/>
      <c r="M73" s="114"/>
      <c r="N73" s="113"/>
      <c r="O73" s="114" t="s">
        <v>463</v>
      </c>
      <c r="P73" s="113" t="s">
        <v>251</v>
      </c>
    </row>
    <row r="74" spans="2:16" ht="48" customHeight="1" thickBot="1" x14ac:dyDescent="0.3">
      <c r="B74" s="181" t="s">
        <v>0</v>
      </c>
      <c r="C74" s="18" t="s">
        <v>261</v>
      </c>
      <c r="D74" s="19" t="s">
        <v>251</v>
      </c>
      <c r="E74" s="18"/>
      <c r="F74" s="19"/>
      <c r="G74" s="18"/>
      <c r="H74" s="19"/>
      <c r="I74" s="18"/>
      <c r="J74" s="19"/>
      <c r="K74" s="18" t="s">
        <v>404</v>
      </c>
      <c r="L74" s="19" t="s">
        <v>251</v>
      </c>
      <c r="M74" s="18"/>
      <c r="N74" s="19"/>
      <c r="O74" s="18" t="s">
        <v>464</v>
      </c>
      <c r="P74" s="19" t="s">
        <v>251</v>
      </c>
    </row>
    <row r="75" spans="2:16" ht="48" customHeight="1" thickBot="1" x14ac:dyDescent="0.3">
      <c r="B75" s="182"/>
      <c r="C75" s="124"/>
      <c r="D75" s="21"/>
      <c r="E75" s="124"/>
      <c r="F75" s="21"/>
      <c r="G75" s="124"/>
      <c r="H75" s="21"/>
      <c r="I75" s="124"/>
      <c r="J75" s="21"/>
      <c r="K75" s="124" t="s">
        <v>405</v>
      </c>
      <c r="L75" s="21" t="s">
        <v>251</v>
      </c>
      <c r="M75" s="124"/>
      <c r="N75" s="21"/>
      <c r="O75" s="124"/>
      <c r="P75" s="21"/>
    </row>
    <row r="76" spans="2:16" ht="48" customHeight="1" thickBot="1" x14ac:dyDescent="0.3">
      <c r="B76" s="182"/>
      <c r="C76" s="26"/>
      <c r="D76" s="21"/>
      <c r="E76" s="26"/>
      <c r="F76" s="21"/>
      <c r="G76" s="26"/>
      <c r="H76" s="21"/>
      <c r="I76" s="26"/>
      <c r="J76" s="21"/>
      <c r="K76" s="26" t="s">
        <v>406</v>
      </c>
      <c r="L76" s="21" t="s">
        <v>251</v>
      </c>
      <c r="M76" s="26"/>
      <c r="N76" s="21"/>
      <c r="O76" s="26"/>
      <c r="P76" s="21"/>
    </row>
    <row r="77" spans="2:16" ht="48" customHeight="1" thickBot="1" x14ac:dyDescent="0.3">
      <c r="B77" s="182"/>
      <c r="C77" s="26"/>
      <c r="D77" s="21"/>
      <c r="E77" s="26"/>
      <c r="F77" s="21"/>
      <c r="G77" s="26"/>
      <c r="H77" s="21"/>
      <c r="I77" s="26"/>
      <c r="J77" s="21"/>
      <c r="K77" s="26" t="s">
        <v>407</v>
      </c>
      <c r="L77" s="21" t="s">
        <v>251</v>
      </c>
      <c r="M77" s="26"/>
      <c r="N77" s="21"/>
      <c r="O77" s="26"/>
      <c r="P77" s="21"/>
    </row>
    <row r="78" spans="2:16" ht="48" customHeight="1" thickBot="1" x14ac:dyDescent="0.3">
      <c r="B78" s="182"/>
      <c r="C78" s="26"/>
      <c r="D78" s="21"/>
      <c r="E78" s="26"/>
      <c r="F78" s="21"/>
      <c r="G78" s="26"/>
      <c r="H78" s="21"/>
      <c r="I78" s="26"/>
      <c r="J78" s="21"/>
      <c r="K78" s="26"/>
      <c r="L78" s="21"/>
      <c r="M78" s="26"/>
      <c r="N78" s="21"/>
      <c r="O78" s="26"/>
      <c r="P78" s="21"/>
    </row>
    <row r="79" spans="2:16" ht="48" customHeight="1" thickBot="1" x14ac:dyDescent="0.3">
      <c r="B79" s="182"/>
      <c r="C79" s="26"/>
      <c r="D79" s="135"/>
      <c r="E79" s="26"/>
      <c r="F79" s="135"/>
      <c r="G79" s="26"/>
      <c r="H79" s="135"/>
      <c r="I79" s="26"/>
      <c r="J79" s="135"/>
      <c r="K79" s="26"/>
      <c r="L79" s="135"/>
      <c r="M79" s="26"/>
      <c r="N79" s="135"/>
      <c r="O79" s="26"/>
      <c r="P79" s="135"/>
    </row>
    <row r="80" spans="2:16" ht="48" customHeight="1" thickBot="1" x14ac:dyDescent="0.3">
      <c r="B80" s="182"/>
      <c r="C80" s="26"/>
      <c r="D80" s="42"/>
      <c r="E80" s="26"/>
      <c r="F80" s="42"/>
      <c r="G80" s="26"/>
      <c r="H80" s="42"/>
      <c r="I80" s="26"/>
      <c r="J80" s="42"/>
      <c r="K80" s="26"/>
      <c r="L80" s="42"/>
      <c r="M80" s="26"/>
      <c r="N80" s="42"/>
      <c r="O80" s="26"/>
      <c r="P80" s="42"/>
    </row>
    <row r="81" spans="2:16" ht="48" customHeight="1" thickBot="1" x14ac:dyDescent="0.3">
      <c r="B81" s="182"/>
      <c r="C81" s="26"/>
      <c r="D81" s="137"/>
      <c r="E81" s="26"/>
      <c r="F81" s="137"/>
      <c r="G81" s="26"/>
      <c r="H81" s="137"/>
      <c r="I81" s="26"/>
      <c r="J81" s="137"/>
      <c r="K81" s="26"/>
      <c r="L81" s="137"/>
      <c r="M81" s="26"/>
      <c r="N81" s="137"/>
      <c r="O81" s="26"/>
      <c r="P81" s="137"/>
    </row>
    <row r="82" spans="2:16" ht="48" customHeight="1" thickBot="1" x14ac:dyDescent="0.3">
      <c r="B82" s="183"/>
      <c r="C82" s="114"/>
      <c r="D82" s="136"/>
      <c r="E82" s="114"/>
      <c r="F82" s="136"/>
      <c r="G82" s="114"/>
      <c r="H82" s="136"/>
      <c r="I82" s="114"/>
      <c r="J82" s="136"/>
      <c r="K82" s="114"/>
      <c r="L82" s="136"/>
      <c r="M82" s="114"/>
      <c r="N82" s="136"/>
      <c r="O82" s="114"/>
      <c r="P82" s="136"/>
    </row>
    <row r="83" spans="2:16" ht="48" customHeight="1" x14ac:dyDescent="0.25">
      <c r="B83" s="172" t="s">
        <v>11</v>
      </c>
      <c r="C83" s="24"/>
      <c r="D83" s="138"/>
      <c r="E83" s="24" t="s">
        <v>286</v>
      </c>
      <c r="F83" s="138" t="s">
        <v>251</v>
      </c>
      <c r="G83" s="24"/>
      <c r="H83" s="138"/>
      <c r="I83" s="24" t="s">
        <v>349</v>
      </c>
      <c r="J83" s="138" t="s">
        <v>251</v>
      </c>
      <c r="K83" s="24" t="s">
        <v>408</v>
      </c>
      <c r="L83" s="138" t="s">
        <v>251</v>
      </c>
      <c r="M83" s="24"/>
      <c r="N83" s="138"/>
      <c r="O83" s="24" t="s">
        <v>455</v>
      </c>
      <c r="P83" s="138"/>
    </row>
    <row r="84" spans="2:16" ht="48" customHeight="1" x14ac:dyDescent="0.25">
      <c r="B84" s="173"/>
      <c r="C84" s="26"/>
      <c r="D84" s="27"/>
      <c r="E84" s="26"/>
      <c r="F84" s="27"/>
      <c r="G84" s="26"/>
      <c r="H84" s="27"/>
      <c r="I84" s="26" t="s">
        <v>350</v>
      </c>
      <c r="J84" s="27" t="s">
        <v>251</v>
      </c>
      <c r="K84" s="26" t="s">
        <v>409</v>
      </c>
      <c r="L84" s="27" t="s">
        <v>251</v>
      </c>
      <c r="M84" s="26"/>
      <c r="N84" s="27"/>
      <c r="O84" s="26"/>
      <c r="P84" s="27"/>
    </row>
    <row r="85" spans="2:16" ht="48" customHeight="1" x14ac:dyDescent="0.25">
      <c r="B85" s="173"/>
      <c r="C85" s="26"/>
      <c r="D85" s="129"/>
      <c r="E85" s="26"/>
      <c r="F85" s="129"/>
      <c r="G85" s="26"/>
      <c r="H85" s="129"/>
      <c r="I85" s="26" t="s">
        <v>351</v>
      </c>
      <c r="J85" s="129" t="s">
        <v>256</v>
      </c>
      <c r="K85" s="26" t="s">
        <v>410</v>
      </c>
      <c r="L85" s="27" t="s">
        <v>251</v>
      </c>
      <c r="M85" s="26"/>
      <c r="N85" s="27"/>
      <c r="O85" s="26"/>
      <c r="P85" s="27"/>
    </row>
    <row r="86" spans="2:16" ht="48" customHeight="1" x14ac:dyDescent="0.25">
      <c r="B86" s="173"/>
      <c r="C86" s="26"/>
      <c r="D86" s="129"/>
      <c r="E86" s="26"/>
      <c r="F86" s="129"/>
      <c r="G86" s="26"/>
      <c r="H86" s="129"/>
      <c r="I86" s="26" t="s">
        <v>352</v>
      </c>
      <c r="J86" s="27" t="s">
        <v>251</v>
      </c>
      <c r="K86" s="26" t="s">
        <v>411</v>
      </c>
      <c r="L86" s="27" t="s">
        <v>251</v>
      </c>
      <c r="M86" s="26"/>
      <c r="N86" s="27"/>
      <c r="O86" s="26"/>
      <c r="P86" s="27"/>
    </row>
    <row r="87" spans="2:16" ht="48" customHeight="1" x14ac:dyDescent="0.25">
      <c r="B87" s="173"/>
      <c r="C87" s="26"/>
      <c r="D87" s="129"/>
      <c r="E87" s="26"/>
      <c r="F87" s="129"/>
      <c r="G87" s="26"/>
      <c r="H87" s="129"/>
      <c r="I87" s="26" t="s">
        <v>353</v>
      </c>
      <c r="J87" s="27" t="s">
        <v>251</v>
      </c>
      <c r="K87" s="26" t="s">
        <v>412</v>
      </c>
      <c r="L87" s="27" t="s">
        <v>251</v>
      </c>
      <c r="M87" s="26"/>
      <c r="N87" s="27"/>
      <c r="O87" s="26"/>
      <c r="P87" s="27"/>
    </row>
    <row r="88" spans="2:16" ht="48" customHeight="1" x14ac:dyDescent="0.25">
      <c r="B88" s="173"/>
      <c r="C88" s="26"/>
      <c r="D88" s="129"/>
      <c r="E88" s="26"/>
      <c r="F88" s="129"/>
      <c r="G88" s="26"/>
      <c r="H88" s="129"/>
      <c r="I88" s="26" t="s">
        <v>355</v>
      </c>
      <c r="J88" s="27" t="s">
        <v>251</v>
      </c>
      <c r="K88" s="26" t="s">
        <v>413</v>
      </c>
      <c r="L88" s="27" t="s">
        <v>256</v>
      </c>
      <c r="M88" s="26"/>
      <c r="N88" s="27"/>
      <c r="O88" s="26"/>
      <c r="P88" s="27"/>
    </row>
    <row r="89" spans="2:16" ht="48" customHeight="1" x14ac:dyDescent="0.25">
      <c r="B89" s="173"/>
      <c r="C89" s="26"/>
      <c r="D89" s="129"/>
      <c r="E89" s="26"/>
      <c r="F89" s="129"/>
      <c r="G89" s="26"/>
      <c r="H89" s="129"/>
      <c r="I89" s="26" t="s">
        <v>356</v>
      </c>
      <c r="J89" s="27" t="s">
        <v>251</v>
      </c>
      <c r="K89" s="26"/>
      <c r="L89" s="27"/>
      <c r="M89" s="26"/>
      <c r="N89" s="27"/>
      <c r="O89" s="26"/>
      <c r="P89" s="27"/>
    </row>
    <row r="90" spans="2:16" ht="48" customHeight="1" thickBot="1" x14ac:dyDescent="0.3">
      <c r="B90" s="173"/>
      <c r="C90" s="53"/>
      <c r="D90" s="55"/>
      <c r="E90" s="53"/>
      <c r="F90" s="55"/>
      <c r="G90" s="53"/>
      <c r="H90" s="55"/>
      <c r="I90" s="53" t="s">
        <v>354</v>
      </c>
      <c r="J90" s="55" t="s">
        <v>251</v>
      </c>
      <c r="K90" s="53"/>
      <c r="L90" s="55"/>
      <c r="M90" s="53"/>
      <c r="N90" s="55"/>
      <c r="O90" s="53"/>
      <c r="P90" s="55"/>
    </row>
    <row r="91" spans="2:16" ht="48" customHeight="1" x14ac:dyDescent="0.25">
      <c r="B91" s="172" t="s">
        <v>1</v>
      </c>
      <c r="C91" s="24"/>
      <c r="D91" s="25"/>
      <c r="E91" s="24" t="s">
        <v>288</v>
      </c>
      <c r="F91" s="25" t="s">
        <v>256</v>
      </c>
      <c r="G91" s="24" t="s">
        <v>321</v>
      </c>
      <c r="H91" s="68" t="s">
        <v>251</v>
      </c>
      <c r="I91" s="24"/>
      <c r="J91" s="68"/>
      <c r="K91" s="24" t="s">
        <v>414</v>
      </c>
      <c r="L91" s="68" t="s">
        <v>256</v>
      </c>
      <c r="M91" s="24"/>
      <c r="N91" s="68"/>
      <c r="O91" s="24"/>
      <c r="P91" s="68"/>
    </row>
    <row r="92" spans="2:16" ht="48" customHeight="1" x14ac:dyDescent="0.25">
      <c r="B92" s="173"/>
      <c r="C92" s="26"/>
      <c r="D92" s="94"/>
      <c r="E92" s="26"/>
      <c r="F92" s="94"/>
      <c r="G92" s="26" t="s">
        <v>322</v>
      </c>
      <c r="H92" s="62" t="s">
        <v>251</v>
      </c>
      <c r="I92" s="26"/>
      <c r="J92" s="62"/>
      <c r="K92" s="26" t="s">
        <v>415</v>
      </c>
      <c r="L92" s="62" t="s">
        <v>256</v>
      </c>
      <c r="M92" s="26"/>
      <c r="N92" s="62"/>
      <c r="O92" s="26"/>
      <c r="P92" s="62"/>
    </row>
    <row r="93" spans="2:16" ht="48" customHeight="1" x14ac:dyDescent="0.25">
      <c r="B93" s="173"/>
      <c r="C93" s="26"/>
      <c r="D93" s="94"/>
      <c r="E93" s="26"/>
      <c r="F93" s="94"/>
      <c r="G93" s="26" t="s">
        <v>290</v>
      </c>
      <c r="H93" s="62" t="s">
        <v>251</v>
      </c>
      <c r="I93" s="26"/>
      <c r="J93" s="62"/>
      <c r="K93" s="26" t="s">
        <v>417</v>
      </c>
      <c r="L93" s="62" t="s">
        <v>256</v>
      </c>
      <c r="M93" s="26"/>
      <c r="N93" s="62"/>
      <c r="O93" s="26"/>
      <c r="P93" s="62"/>
    </row>
    <row r="94" spans="2:16" ht="48" customHeight="1" x14ac:dyDescent="0.25">
      <c r="B94" s="173"/>
      <c r="C94" s="26"/>
      <c r="D94" s="94"/>
      <c r="E94" s="26"/>
      <c r="F94" s="94"/>
      <c r="G94" s="26" t="s">
        <v>323</v>
      </c>
      <c r="H94" s="62" t="s">
        <v>251</v>
      </c>
      <c r="I94" s="26"/>
      <c r="J94" s="62"/>
      <c r="K94" s="26" t="s">
        <v>416</v>
      </c>
      <c r="L94" s="62" t="s">
        <v>256</v>
      </c>
      <c r="M94" s="26"/>
      <c r="N94" s="62"/>
      <c r="O94" s="26"/>
      <c r="P94" s="62"/>
    </row>
    <row r="95" spans="2:16" ht="48" customHeight="1" x14ac:dyDescent="0.25">
      <c r="B95" s="173"/>
      <c r="C95" s="26"/>
      <c r="D95" s="94"/>
      <c r="E95" s="26"/>
      <c r="F95" s="94"/>
      <c r="G95" s="26"/>
      <c r="H95" s="62"/>
      <c r="I95" s="26"/>
      <c r="J95" s="62"/>
      <c r="K95" s="26" t="s">
        <v>418</v>
      </c>
      <c r="L95" s="62" t="s">
        <v>251</v>
      </c>
      <c r="M95" s="26"/>
      <c r="N95" s="62"/>
      <c r="O95" s="26"/>
      <c r="P95" s="62"/>
    </row>
    <row r="96" spans="2:16" ht="48" customHeight="1" thickBot="1" x14ac:dyDescent="0.3">
      <c r="B96" s="174"/>
      <c r="C96" s="53"/>
      <c r="D96" s="55"/>
      <c r="E96" s="53"/>
      <c r="F96" s="55"/>
      <c r="G96" s="53" t="s">
        <v>324</v>
      </c>
      <c r="H96" s="72" t="s">
        <v>251</v>
      </c>
      <c r="I96" s="53"/>
      <c r="J96" s="72"/>
      <c r="K96" s="53"/>
      <c r="L96" s="72"/>
      <c r="M96" s="53"/>
      <c r="N96" s="72"/>
      <c r="O96" s="53"/>
      <c r="P96" s="72"/>
    </row>
    <row r="97" spans="3:16" ht="15.75" thickBot="1" x14ac:dyDescent="0.3">
      <c r="C97" s="139"/>
      <c r="D97" s="90"/>
      <c r="E97" s="139"/>
      <c r="F97" s="90"/>
      <c r="G97" s="139"/>
      <c r="H97" s="90"/>
      <c r="I97" s="139"/>
      <c r="J97" s="90"/>
      <c r="K97" s="139"/>
      <c r="L97" s="90"/>
      <c r="M97" s="139"/>
      <c r="N97" s="90"/>
      <c r="O97" s="139"/>
      <c r="P97" s="90"/>
    </row>
    <row r="98" spans="3:16" ht="15.75" thickBot="1" x14ac:dyDescent="0.3">
      <c r="C98" s="139"/>
      <c r="D98" s="90"/>
      <c r="E98" s="139"/>
      <c r="F98" s="90"/>
      <c r="G98" s="139"/>
      <c r="H98" s="90"/>
      <c r="I98" s="139"/>
      <c r="J98" s="90"/>
      <c r="K98" s="139"/>
      <c r="L98" s="90"/>
      <c r="M98" s="139"/>
      <c r="N98" s="90"/>
      <c r="O98" s="139"/>
      <c r="P98" s="90"/>
    </row>
    <row r="99" spans="3:16" ht="15.75" thickBot="1" x14ac:dyDescent="0.3">
      <c r="C99" s="139"/>
      <c r="D99" s="90"/>
      <c r="E99" s="139"/>
      <c r="F99" s="90"/>
      <c r="G99" s="139"/>
      <c r="H99" s="90"/>
      <c r="I99" s="139"/>
      <c r="J99" s="90"/>
      <c r="K99" s="139"/>
      <c r="L99" s="90"/>
      <c r="M99" s="139"/>
      <c r="N99" s="90"/>
      <c r="O99" s="139"/>
      <c r="P99" s="90"/>
    </row>
    <row r="100" spans="3:16" ht="15.75" thickBot="1" x14ac:dyDescent="0.3">
      <c r="C100" s="139"/>
      <c r="D100" s="90"/>
      <c r="E100" s="139"/>
      <c r="F100" s="90"/>
      <c r="G100" s="139"/>
      <c r="H100" s="90"/>
      <c r="I100" s="139"/>
      <c r="J100" s="90"/>
      <c r="K100" s="139"/>
      <c r="L100" s="90"/>
      <c r="M100" s="139"/>
      <c r="N100" s="90"/>
      <c r="O100" s="139"/>
      <c r="P100" s="90"/>
    </row>
    <row r="101" spans="3:16" ht="15.75" thickBot="1" x14ac:dyDescent="0.3">
      <c r="C101" s="139"/>
      <c r="D101" s="90"/>
      <c r="E101" s="139"/>
      <c r="F101" s="90"/>
      <c r="G101" s="139"/>
      <c r="H101" s="90"/>
      <c r="I101" s="139"/>
      <c r="J101" s="90"/>
      <c r="K101" s="139"/>
      <c r="L101" s="90"/>
      <c r="M101" s="139"/>
      <c r="N101" s="90"/>
      <c r="O101" s="139"/>
      <c r="P101" s="90"/>
    </row>
    <row r="102" spans="3:16" ht="15.75" thickBot="1" x14ac:dyDescent="0.3">
      <c r="C102" s="139"/>
      <c r="D102" s="90"/>
      <c r="E102" s="139"/>
      <c r="F102" s="90"/>
      <c r="G102" s="139"/>
      <c r="H102" s="90"/>
      <c r="I102" s="139"/>
      <c r="J102" s="90"/>
      <c r="K102" s="139"/>
      <c r="L102" s="90"/>
      <c r="M102" s="139"/>
      <c r="N102" s="90"/>
      <c r="O102" s="139"/>
      <c r="P102" s="90"/>
    </row>
    <row r="103" spans="3:16" ht="15.75" thickBot="1" x14ac:dyDescent="0.3">
      <c r="C103" s="139"/>
      <c r="D103" s="90"/>
      <c r="E103" s="139"/>
      <c r="F103" s="90"/>
      <c r="G103" s="139"/>
      <c r="H103" s="90"/>
      <c r="I103" s="139"/>
      <c r="J103" s="90"/>
      <c r="K103" s="139"/>
      <c r="L103" s="90"/>
      <c r="M103" s="139"/>
      <c r="N103" s="90"/>
      <c r="O103" s="139"/>
      <c r="P103" s="90"/>
    </row>
    <row r="104" spans="3:16" ht="15.75" thickBot="1" x14ac:dyDescent="0.3">
      <c r="C104" s="139"/>
      <c r="D104" s="90"/>
      <c r="E104" s="139"/>
      <c r="F104" s="90"/>
      <c r="G104" s="139"/>
      <c r="H104" s="90"/>
      <c r="I104" s="139"/>
      <c r="J104" s="90"/>
      <c r="K104" s="139"/>
      <c r="L104" s="90"/>
      <c r="M104" s="139"/>
      <c r="N104" s="90"/>
      <c r="O104" s="139"/>
      <c r="P104" s="90"/>
    </row>
    <row r="105" spans="3:16" ht="15.75" thickBot="1" x14ac:dyDescent="0.3">
      <c r="C105" s="139"/>
      <c r="D105" s="90"/>
      <c r="E105" s="139"/>
      <c r="F105" s="90"/>
      <c r="G105" s="139"/>
      <c r="H105" s="90"/>
      <c r="I105" s="139"/>
      <c r="J105" s="90"/>
      <c r="K105" s="139"/>
      <c r="L105" s="90"/>
      <c r="M105" s="139"/>
      <c r="N105" s="90"/>
      <c r="O105" s="139"/>
      <c r="P105" s="90"/>
    </row>
    <row r="106" spans="3:16" ht="15.75" thickBot="1" x14ac:dyDescent="0.3">
      <c r="C106" s="139"/>
      <c r="D106" s="90"/>
      <c r="E106" s="139"/>
      <c r="F106" s="90"/>
      <c r="G106" s="139"/>
      <c r="H106" s="90"/>
      <c r="I106" s="139"/>
      <c r="J106" s="90"/>
      <c r="K106" s="139"/>
      <c r="L106" s="90"/>
      <c r="M106" s="139"/>
      <c r="N106" s="90"/>
      <c r="O106" s="139"/>
      <c r="P106" s="90"/>
    </row>
    <row r="107" spans="3:16" ht="15.75" thickBot="1" x14ac:dyDescent="0.3">
      <c r="C107" s="139"/>
      <c r="D107" s="90"/>
      <c r="E107" s="139"/>
      <c r="F107" s="90"/>
      <c r="G107" s="139"/>
      <c r="H107" s="90"/>
      <c r="I107" s="139"/>
      <c r="J107" s="90"/>
      <c r="K107" s="139"/>
      <c r="L107" s="90"/>
      <c r="M107" s="139"/>
      <c r="N107" s="90"/>
      <c r="O107" s="139"/>
      <c r="P107" s="90"/>
    </row>
    <row r="108" spans="3:16" ht="15.75" thickBot="1" x14ac:dyDescent="0.3">
      <c r="C108" s="139"/>
      <c r="D108" s="90"/>
      <c r="E108" s="139"/>
      <c r="F108" s="90"/>
      <c r="G108" s="139"/>
      <c r="H108" s="90"/>
      <c r="I108" s="139"/>
      <c r="J108" s="90"/>
      <c r="K108" s="139"/>
      <c r="L108" s="90"/>
      <c r="M108" s="139"/>
      <c r="N108" s="90"/>
      <c r="O108" s="139"/>
      <c r="P108" s="90"/>
    </row>
    <row r="109" spans="3:16" ht="15.75" thickBot="1" x14ac:dyDescent="0.3">
      <c r="C109" s="139"/>
      <c r="E109" s="139"/>
      <c r="G109" s="139"/>
      <c r="I109" s="139"/>
      <c r="K109" s="139"/>
      <c r="M109" s="139"/>
      <c r="O109" s="139"/>
    </row>
    <row r="110" spans="3:16" ht="15.75" thickBot="1" x14ac:dyDescent="0.3">
      <c r="C110" s="139"/>
      <c r="E110" s="139"/>
      <c r="G110" s="139"/>
      <c r="I110" s="139"/>
      <c r="K110" s="139"/>
      <c r="M110" s="139"/>
      <c r="O110" s="139"/>
    </row>
    <row r="111" spans="3:16" ht="15.75" thickBot="1" x14ac:dyDescent="0.3">
      <c r="C111" s="139"/>
      <c r="E111" s="139"/>
      <c r="G111" s="139"/>
      <c r="I111" s="139"/>
      <c r="K111" s="139"/>
      <c r="M111" s="139"/>
      <c r="O111" s="139"/>
    </row>
    <row r="112" spans="3:16" ht="15.75" thickBot="1" x14ac:dyDescent="0.3">
      <c r="C112" s="139"/>
      <c r="E112" s="139"/>
      <c r="G112" s="139"/>
      <c r="I112" s="139"/>
      <c r="K112" s="139"/>
      <c r="M112" s="139"/>
      <c r="O112" s="139"/>
    </row>
    <row r="113" spans="3:15" ht="15.75" thickBot="1" x14ac:dyDescent="0.3">
      <c r="C113" s="139"/>
      <c r="E113" s="139"/>
      <c r="G113" s="139"/>
      <c r="I113" s="139"/>
      <c r="K113" s="139"/>
      <c r="M113" s="139"/>
      <c r="O113" s="139"/>
    </row>
    <row r="114" spans="3:15" ht="15.75" thickBot="1" x14ac:dyDescent="0.3">
      <c r="C114" s="139"/>
      <c r="E114" s="139"/>
      <c r="G114" s="139"/>
      <c r="I114" s="139"/>
      <c r="K114" s="139"/>
      <c r="M114" s="139"/>
      <c r="O114" s="139"/>
    </row>
    <row r="115" spans="3:15" ht="15.75" thickBot="1" x14ac:dyDescent="0.3">
      <c r="C115" s="139"/>
      <c r="E115" s="139"/>
      <c r="G115" s="139"/>
      <c r="I115" s="139"/>
      <c r="K115" s="139"/>
      <c r="M115" s="139"/>
      <c r="O115" s="139"/>
    </row>
    <row r="116" spans="3:15" ht="15.75" thickBot="1" x14ac:dyDescent="0.3">
      <c r="C116" s="139"/>
      <c r="E116" s="139"/>
      <c r="G116" s="139"/>
      <c r="I116" s="139"/>
      <c r="K116" s="139"/>
      <c r="M116" s="139"/>
      <c r="O116" s="139"/>
    </row>
    <row r="117" spans="3:15" ht="15.75" thickBot="1" x14ac:dyDescent="0.3">
      <c r="C117" s="139"/>
      <c r="E117" s="139"/>
      <c r="G117" s="139"/>
      <c r="I117" s="139"/>
      <c r="K117" s="139"/>
      <c r="M117" s="139"/>
      <c r="O117" s="139"/>
    </row>
    <row r="118" spans="3:15" ht="15.75" thickBot="1" x14ac:dyDescent="0.3">
      <c r="C118" s="139"/>
      <c r="E118" s="139"/>
      <c r="G118" s="139"/>
      <c r="I118" s="139"/>
      <c r="K118" s="139"/>
      <c r="M118" s="139"/>
      <c r="O118" s="139"/>
    </row>
    <row r="119" spans="3:15" ht="15.75" thickBot="1" x14ac:dyDescent="0.3">
      <c r="C119" s="139"/>
      <c r="E119" s="139"/>
      <c r="G119" s="139"/>
      <c r="I119" s="139"/>
      <c r="K119" s="139"/>
      <c r="M119" s="139"/>
      <c r="O119" s="139"/>
    </row>
    <row r="120" spans="3:15" ht="15.75" thickBot="1" x14ac:dyDescent="0.3">
      <c r="C120" s="139"/>
      <c r="E120" s="139"/>
      <c r="G120" s="139"/>
      <c r="I120" s="139"/>
      <c r="K120" s="139"/>
      <c r="M120" s="139"/>
      <c r="O120" s="139"/>
    </row>
    <row r="121" spans="3:15" ht="15.75" thickBot="1" x14ac:dyDescent="0.3">
      <c r="C121" s="139"/>
      <c r="E121" s="139"/>
      <c r="G121" s="139"/>
      <c r="I121" s="139"/>
      <c r="K121" s="139"/>
      <c r="M121" s="139"/>
      <c r="O121" s="139"/>
    </row>
    <row r="122" spans="3:15" ht="15.75" thickBot="1" x14ac:dyDescent="0.3">
      <c r="C122" s="139"/>
      <c r="E122" s="139"/>
      <c r="G122" s="139"/>
      <c r="I122" s="139"/>
      <c r="K122" s="139"/>
      <c r="M122" s="139"/>
      <c r="O122" s="139"/>
    </row>
    <row r="123" spans="3:15" ht="15.75" thickBot="1" x14ac:dyDescent="0.3">
      <c r="C123" s="139"/>
      <c r="E123" s="139"/>
      <c r="G123" s="139"/>
      <c r="I123" s="139"/>
      <c r="K123" s="139"/>
      <c r="M123" s="139"/>
      <c r="O123" s="139"/>
    </row>
    <row r="124" spans="3:15" ht="15.75" thickBot="1" x14ac:dyDescent="0.3">
      <c r="C124" s="139"/>
      <c r="E124" s="139"/>
      <c r="G124" s="139"/>
      <c r="I124" s="139"/>
      <c r="K124" s="139"/>
      <c r="M124" s="139"/>
      <c r="O124" s="139"/>
    </row>
    <row r="125" spans="3:15" ht="15.75" thickBot="1" x14ac:dyDescent="0.3">
      <c r="C125" s="139"/>
      <c r="E125" s="139"/>
      <c r="G125" s="139"/>
      <c r="I125" s="139"/>
      <c r="K125" s="139"/>
      <c r="M125" s="139"/>
      <c r="O125" s="139"/>
    </row>
    <row r="126" spans="3:15" ht="15.75" thickBot="1" x14ac:dyDescent="0.3">
      <c r="C126" s="139"/>
      <c r="E126" s="139"/>
      <c r="G126" s="139"/>
      <c r="I126" s="139"/>
      <c r="K126" s="139"/>
      <c r="M126" s="139"/>
      <c r="O126" s="139"/>
    </row>
    <row r="127" spans="3:15" ht="15.75" thickBot="1" x14ac:dyDescent="0.3">
      <c r="C127" s="139"/>
      <c r="E127" s="139"/>
      <c r="G127" s="139"/>
      <c r="I127" s="139"/>
      <c r="K127" s="139"/>
      <c r="M127" s="139"/>
      <c r="O127" s="139"/>
    </row>
    <row r="128" spans="3:15" ht="15.75" thickBot="1" x14ac:dyDescent="0.3">
      <c r="C128" s="139"/>
      <c r="E128" s="139"/>
      <c r="G128" s="139"/>
      <c r="I128" s="139"/>
      <c r="K128" s="139"/>
      <c r="M128" s="139"/>
      <c r="O128" s="139"/>
    </row>
    <row r="129" spans="3:15" ht="15.75" thickBot="1" x14ac:dyDescent="0.3">
      <c r="C129" s="139"/>
      <c r="E129" s="139"/>
      <c r="G129" s="139"/>
      <c r="I129" s="139"/>
      <c r="K129" s="139"/>
      <c r="M129" s="139"/>
      <c r="O129" s="139"/>
    </row>
    <row r="130" spans="3:15" ht="15.75" thickBot="1" x14ac:dyDescent="0.3">
      <c r="C130" s="139"/>
      <c r="E130" s="139"/>
      <c r="G130" s="139"/>
      <c r="I130" s="139"/>
      <c r="K130" s="139"/>
      <c r="M130" s="139"/>
      <c r="O130" s="139"/>
    </row>
    <row r="131" spans="3:15" ht="15.75" thickBot="1" x14ac:dyDescent="0.3">
      <c r="C131" s="139"/>
      <c r="E131" s="139"/>
      <c r="G131" s="139"/>
      <c r="I131" s="139"/>
      <c r="K131" s="139"/>
      <c r="M131" s="139"/>
      <c r="O131" s="139"/>
    </row>
    <row r="132" spans="3:15" ht="15.75" thickBot="1" x14ac:dyDescent="0.3">
      <c r="C132" s="139"/>
      <c r="E132" s="139"/>
      <c r="G132" s="139"/>
      <c r="I132" s="139"/>
      <c r="K132" s="139"/>
      <c r="M132" s="139"/>
      <c r="O132" s="139"/>
    </row>
    <row r="133" spans="3:15" ht="15.75" thickBot="1" x14ac:dyDescent="0.3">
      <c r="C133" s="139"/>
      <c r="E133" s="139"/>
      <c r="G133" s="139"/>
      <c r="I133" s="139"/>
      <c r="K133" s="139"/>
      <c r="M133" s="139"/>
      <c r="O133" s="139"/>
    </row>
    <row r="134" spans="3:15" ht="15.75" thickBot="1" x14ac:dyDescent="0.3">
      <c r="C134" s="139"/>
      <c r="E134" s="139"/>
      <c r="G134" s="139"/>
      <c r="I134" s="139"/>
      <c r="K134" s="139"/>
      <c r="M134" s="139"/>
      <c r="O134" s="139"/>
    </row>
    <row r="135" spans="3:15" ht="15.75" thickBot="1" x14ac:dyDescent="0.3">
      <c r="C135" s="139"/>
      <c r="E135" s="139"/>
      <c r="G135" s="139"/>
      <c r="I135" s="139"/>
      <c r="K135" s="139"/>
      <c r="M135" s="139"/>
      <c r="O135" s="139"/>
    </row>
    <row r="136" spans="3:15" ht="15.75" thickBot="1" x14ac:dyDescent="0.3">
      <c r="C136" s="139"/>
      <c r="E136" s="139"/>
      <c r="G136" s="139"/>
      <c r="I136" s="139"/>
      <c r="K136" s="139"/>
      <c r="M136" s="139"/>
      <c r="O136" s="139"/>
    </row>
    <row r="137" spans="3:15" ht="15.75" thickBot="1" x14ac:dyDescent="0.3">
      <c r="C137" s="139"/>
      <c r="E137" s="139"/>
      <c r="G137" s="139"/>
      <c r="I137" s="139"/>
      <c r="K137" s="139"/>
      <c r="M137" s="139"/>
      <c r="O137" s="139"/>
    </row>
    <row r="138" spans="3:15" ht="15.75" thickBot="1" x14ac:dyDescent="0.3">
      <c r="C138" s="139"/>
      <c r="E138" s="139"/>
      <c r="G138" s="139"/>
      <c r="I138" s="139"/>
      <c r="K138" s="139"/>
      <c r="M138" s="139"/>
      <c r="O138" s="139"/>
    </row>
    <row r="139" spans="3:15" ht="15.75" thickBot="1" x14ac:dyDescent="0.3">
      <c r="C139" s="139"/>
      <c r="E139" s="139"/>
      <c r="G139" s="139"/>
      <c r="I139" s="139"/>
      <c r="K139" s="139"/>
      <c r="M139" s="139"/>
      <c r="O139" s="139"/>
    </row>
    <row r="140" spans="3:15" ht="15.75" thickBot="1" x14ac:dyDescent="0.3">
      <c r="C140" s="139"/>
      <c r="E140" s="139"/>
      <c r="G140" s="139"/>
      <c r="I140" s="139"/>
      <c r="K140" s="139"/>
      <c r="M140" s="139"/>
      <c r="O140" s="139"/>
    </row>
    <row r="141" spans="3:15" ht="15.75" thickBot="1" x14ac:dyDescent="0.3">
      <c r="C141" s="139"/>
      <c r="E141" s="139"/>
      <c r="G141" s="139"/>
      <c r="I141" s="139"/>
      <c r="K141" s="139"/>
      <c r="M141" s="139"/>
      <c r="O141" s="139"/>
    </row>
    <row r="142" spans="3:15" ht="15.75" thickBot="1" x14ac:dyDescent="0.3">
      <c r="C142" s="139"/>
      <c r="E142" s="139"/>
      <c r="G142" s="139"/>
      <c r="I142" s="139"/>
      <c r="K142" s="139"/>
      <c r="M142" s="139"/>
      <c r="O142" s="139"/>
    </row>
    <row r="143" spans="3:15" ht="15.75" thickBot="1" x14ac:dyDescent="0.3">
      <c r="C143" s="139"/>
      <c r="E143" s="139"/>
      <c r="G143" s="139"/>
      <c r="I143" s="139"/>
      <c r="K143" s="139"/>
      <c r="M143" s="139"/>
      <c r="O143" s="139"/>
    </row>
    <row r="144" spans="3:15" ht="15.75" thickBot="1" x14ac:dyDescent="0.3">
      <c r="C144" s="139"/>
      <c r="E144" s="139"/>
      <c r="G144" s="139"/>
      <c r="I144" s="139"/>
      <c r="K144" s="139"/>
      <c r="M144" s="139"/>
      <c r="O144" s="139"/>
    </row>
    <row r="145" spans="3:15" ht="15.75" thickBot="1" x14ac:dyDescent="0.3">
      <c r="C145" s="139"/>
      <c r="E145" s="139"/>
      <c r="G145" s="139"/>
      <c r="I145" s="139"/>
      <c r="K145" s="139"/>
      <c r="M145" s="139"/>
      <c r="O145" s="139"/>
    </row>
    <row r="146" spans="3:15" ht="15.75" thickBot="1" x14ac:dyDescent="0.3">
      <c r="C146" s="139"/>
      <c r="E146" s="139"/>
      <c r="G146" s="139"/>
      <c r="I146" s="139"/>
      <c r="K146" s="139"/>
      <c r="M146" s="139"/>
      <c r="O146" s="139"/>
    </row>
    <row r="147" spans="3:15" ht="15.75" thickBot="1" x14ac:dyDescent="0.3">
      <c r="C147" s="139"/>
      <c r="E147" s="139"/>
      <c r="G147" s="139"/>
      <c r="I147" s="139"/>
      <c r="K147" s="139"/>
      <c r="M147" s="139"/>
      <c r="O147" s="139"/>
    </row>
    <row r="148" spans="3:15" ht="15.75" thickBot="1" x14ac:dyDescent="0.3">
      <c r="C148" s="139"/>
      <c r="E148" s="139"/>
      <c r="G148" s="139"/>
      <c r="I148" s="139"/>
      <c r="K148" s="139"/>
      <c r="M148" s="139"/>
      <c r="O148" s="139"/>
    </row>
    <row r="149" spans="3:15" ht="15.75" thickBot="1" x14ac:dyDescent="0.3">
      <c r="C149" s="139"/>
      <c r="E149" s="139"/>
      <c r="G149" s="139"/>
      <c r="I149" s="139"/>
      <c r="K149" s="139"/>
      <c r="M149" s="139"/>
      <c r="O149" s="139"/>
    </row>
    <row r="150" spans="3:15" ht="15.75" thickBot="1" x14ac:dyDescent="0.3">
      <c r="C150" s="139"/>
      <c r="E150" s="139"/>
      <c r="G150" s="139"/>
      <c r="I150" s="139"/>
      <c r="K150" s="139"/>
      <c r="M150" s="139"/>
      <c r="O150" s="139"/>
    </row>
    <row r="151" spans="3:15" ht="15.75" thickBot="1" x14ac:dyDescent="0.3">
      <c r="C151" s="139"/>
      <c r="E151" s="139"/>
      <c r="G151" s="139"/>
      <c r="I151" s="139"/>
      <c r="K151" s="139"/>
      <c r="M151" s="139"/>
      <c r="O151" s="139"/>
    </row>
    <row r="152" spans="3:15" ht="15.75" thickBot="1" x14ac:dyDescent="0.3">
      <c r="C152" s="139"/>
      <c r="E152" s="139"/>
      <c r="G152" s="139"/>
      <c r="I152" s="139"/>
      <c r="K152" s="139"/>
      <c r="M152" s="139"/>
      <c r="O152" s="139"/>
    </row>
    <row r="153" spans="3:15" ht="15.75" thickBot="1" x14ac:dyDescent="0.3">
      <c r="C153" s="139"/>
      <c r="E153" s="139"/>
      <c r="G153" s="139"/>
      <c r="I153" s="139"/>
      <c r="K153" s="139"/>
      <c r="M153" s="139"/>
      <c r="O153" s="139"/>
    </row>
    <row r="154" spans="3:15" ht="15.75" thickBot="1" x14ac:dyDescent="0.3">
      <c r="C154" s="139"/>
      <c r="E154" s="139"/>
      <c r="G154" s="139"/>
      <c r="I154" s="139"/>
      <c r="K154" s="139"/>
      <c r="M154" s="139"/>
      <c r="O154" s="139"/>
    </row>
    <row r="155" spans="3:15" ht="15.75" thickBot="1" x14ac:dyDescent="0.3">
      <c r="C155" s="139"/>
      <c r="E155" s="139"/>
      <c r="G155" s="139"/>
      <c r="I155" s="139"/>
      <c r="K155" s="139"/>
      <c r="M155" s="139"/>
      <c r="O155" s="139"/>
    </row>
    <row r="156" spans="3:15" ht="15.75" thickBot="1" x14ac:dyDescent="0.3">
      <c r="C156" s="139"/>
      <c r="E156" s="139"/>
      <c r="G156" s="139"/>
      <c r="I156" s="139"/>
      <c r="K156" s="139"/>
      <c r="M156" s="139"/>
      <c r="O156" s="139"/>
    </row>
    <row r="157" spans="3:15" ht="15.75" thickBot="1" x14ac:dyDescent="0.3">
      <c r="C157" s="139"/>
      <c r="E157" s="139"/>
      <c r="G157" s="139"/>
      <c r="I157" s="139"/>
      <c r="K157" s="139"/>
      <c r="M157" s="139"/>
      <c r="O157" s="139"/>
    </row>
    <row r="158" spans="3:15" ht="15.75" thickBot="1" x14ac:dyDescent="0.3">
      <c r="C158" s="139"/>
      <c r="E158" s="139"/>
      <c r="G158" s="139"/>
      <c r="I158" s="139"/>
      <c r="K158" s="139"/>
      <c r="M158" s="139"/>
      <c r="O158" s="139"/>
    </row>
    <row r="159" spans="3:15" ht="15.75" thickBot="1" x14ac:dyDescent="0.3">
      <c r="C159" s="139"/>
      <c r="E159" s="139"/>
      <c r="G159" s="139"/>
      <c r="I159" s="139"/>
      <c r="K159" s="139"/>
      <c r="M159" s="139"/>
      <c r="O159" s="139"/>
    </row>
    <row r="160" spans="3:15" ht="15.75" thickBot="1" x14ac:dyDescent="0.3">
      <c r="C160" s="139"/>
      <c r="E160" s="139"/>
      <c r="G160" s="139"/>
      <c r="I160" s="139"/>
      <c r="K160" s="139"/>
      <c r="M160" s="139"/>
      <c r="O160" s="139"/>
    </row>
    <row r="161" spans="3:15" ht="15.75" thickBot="1" x14ac:dyDescent="0.3">
      <c r="C161" s="139"/>
      <c r="E161" s="139"/>
      <c r="G161" s="139"/>
      <c r="I161" s="139"/>
      <c r="K161" s="139"/>
      <c r="M161" s="139"/>
      <c r="O161" s="139"/>
    </row>
    <row r="162" spans="3:15" ht="15.75" thickBot="1" x14ac:dyDescent="0.3">
      <c r="C162" s="139"/>
      <c r="E162" s="139"/>
      <c r="G162" s="139"/>
      <c r="I162" s="139"/>
      <c r="K162" s="139"/>
      <c r="M162" s="139"/>
      <c r="O162" s="139"/>
    </row>
    <row r="163" spans="3:15" ht="15.75" thickBot="1" x14ac:dyDescent="0.3">
      <c r="C163" s="139"/>
      <c r="E163" s="139"/>
      <c r="G163" s="139"/>
      <c r="I163" s="139"/>
      <c r="K163" s="139"/>
      <c r="M163" s="139"/>
      <c r="O163" s="139"/>
    </row>
    <row r="164" spans="3:15" ht="15.75" thickBot="1" x14ac:dyDescent="0.3">
      <c r="C164" s="139"/>
      <c r="E164" s="139"/>
      <c r="G164" s="139"/>
      <c r="I164" s="139"/>
      <c r="K164" s="139"/>
      <c r="M164" s="139"/>
      <c r="O164" s="139"/>
    </row>
    <row r="165" spans="3:15" ht="15.75" thickBot="1" x14ac:dyDescent="0.3">
      <c r="C165" s="139"/>
      <c r="E165" s="139"/>
      <c r="G165" s="139"/>
      <c r="I165" s="139"/>
      <c r="K165" s="139"/>
      <c r="M165" s="139"/>
      <c r="O165" s="139"/>
    </row>
    <row r="166" spans="3:15" ht="15.75" thickBot="1" x14ac:dyDescent="0.3">
      <c r="C166" s="139"/>
      <c r="E166" s="139"/>
      <c r="G166" s="139"/>
      <c r="I166" s="139"/>
      <c r="K166" s="139"/>
      <c r="M166" s="139"/>
      <c r="O166" s="139"/>
    </row>
    <row r="167" spans="3:15" ht="15.75" thickBot="1" x14ac:dyDescent="0.3">
      <c r="C167" s="139"/>
      <c r="E167" s="139"/>
      <c r="G167" s="139"/>
      <c r="I167" s="139"/>
      <c r="K167" s="139"/>
      <c r="M167" s="139"/>
      <c r="O167" s="139"/>
    </row>
    <row r="168" spans="3:15" ht="15.75" thickBot="1" x14ac:dyDescent="0.3">
      <c r="C168" s="139"/>
      <c r="E168" s="139"/>
      <c r="G168" s="139"/>
      <c r="I168" s="139"/>
      <c r="K168" s="139"/>
      <c r="M168" s="139"/>
      <c r="O168" s="139"/>
    </row>
    <row r="169" spans="3:15" ht="15.75" thickBot="1" x14ac:dyDescent="0.3">
      <c r="C169" s="139"/>
      <c r="E169" s="139"/>
      <c r="G169" s="139"/>
      <c r="I169" s="139"/>
      <c r="K169" s="139"/>
      <c r="M169" s="139"/>
      <c r="O169" s="139"/>
    </row>
    <row r="170" spans="3:15" ht="15.75" thickBot="1" x14ac:dyDescent="0.3">
      <c r="C170" s="139"/>
      <c r="E170" s="139"/>
      <c r="G170" s="139"/>
      <c r="I170" s="139"/>
      <c r="K170" s="139"/>
      <c r="M170" s="139"/>
      <c r="O170" s="139"/>
    </row>
    <row r="171" spans="3:15" ht="15.75" thickBot="1" x14ac:dyDescent="0.3">
      <c r="C171" s="139"/>
      <c r="E171" s="139"/>
      <c r="G171" s="139"/>
      <c r="I171" s="139"/>
      <c r="K171" s="139"/>
      <c r="M171" s="139"/>
      <c r="O171" s="139"/>
    </row>
    <row r="172" spans="3:15" ht="15.75" thickBot="1" x14ac:dyDescent="0.3">
      <c r="C172" s="139"/>
      <c r="E172" s="139"/>
      <c r="G172" s="139"/>
      <c r="I172" s="139"/>
      <c r="K172" s="139"/>
      <c r="M172" s="139"/>
      <c r="O172" s="139"/>
    </row>
    <row r="173" spans="3:15" ht="15.75" thickBot="1" x14ac:dyDescent="0.3">
      <c r="C173" s="139"/>
      <c r="E173" s="139"/>
      <c r="G173" s="139"/>
      <c r="I173" s="139"/>
      <c r="K173" s="139"/>
      <c r="M173" s="139"/>
      <c r="O173" s="139"/>
    </row>
    <row r="174" spans="3:15" ht="15.75" thickBot="1" x14ac:dyDescent="0.3">
      <c r="C174" s="139"/>
      <c r="E174" s="139"/>
      <c r="G174" s="139"/>
      <c r="I174" s="139"/>
      <c r="K174" s="139"/>
      <c r="M174" s="139"/>
      <c r="O174" s="139"/>
    </row>
    <row r="175" spans="3:15" ht="15.75" thickBot="1" x14ac:dyDescent="0.3">
      <c r="C175" s="139"/>
      <c r="E175" s="139"/>
      <c r="G175" s="139"/>
      <c r="I175" s="139"/>
      <c r="K175" s="139"/>
      <c r="M175" s="139"/>
      <c r="O175" s="139"/>
    </row>
    <row r="176" spans="3:15" ht="15.75" thickBot="1" x14ac:dyDescent="0.3">
      <c r="C176" s="139"/>
      <c r="E176" s="139"/>
      <c r="G176" s="139"/>
      <c r="I176" s="139"/>
      <c r="K176" s="139"/>
      <c r="M176" s="139"/>
      <c r="O176" s="139"/>
    </row>
    <row r="177" spans="3:15" ht="15.75" thickBot="1" x14ac:dyDescent="0.3">
      <c r="C177" s="139"/>
      <c r="E177" s="139"/>
      <c r="G177" s="139"/>
      <c r="I177" s="139"/>
      <c r="K177" s="139"/>
      <c r="M177" s="139"/>
      <c r="O177" s="139"/>
    </row>
    <row r="178" spans="3:15" ht="15.75" thickBot="1" x14ac:dyDescent="0.3">
      <c r="C178" s="139"/>
      <c r="E178" s="139"/>
      <c r="G178" s="139"/>
      <c r="I178" s="139"/>
      <c r="K178" s="139"/>
      <c r="M178" s="139"/>
      <c r="O178" s="139"/>
    </row>
    <row r="179" spans="3:15" ht="15.75" thickBot="1" x14ac:dyDescent="0.3">
      <c r="C179" s="139"/>
      <c r="E179" s="139"/>
      <c r="G179" s="139"/>
      <c r="I179" s="139"/>
      <c r="K179" s="139"/>
      <c r="M179" s="139"/>
      <c r="O179" s="139"/>
    </row>
    <row r="180" spans="3:15" ht="15.75" thickBot="1" x14ac:dyDescent="0.3">
      <c r="C180" s="139"/>
      <c r="E180" s="139"/>
      <c r="G180" s="139"/>
      <c r="I180" s="139"/>
      <c r="K180" s="139"/>
      <c r="M180" s="139"/>
      <c r="O180" s="139"/>
    </row>
    <row r="181" spans="3:15" ht="15.75" thickBot="1" x14ac:dyDescent="0.3">
      <c r="C181" s="139"/>
      <c r="E181" s="139"/>
      <c r="G181" s="139"/>
      <c r="I181" s="139"/>
      <c r="K181" s="139"/>
      <c r="M181" s="139"/>
      <c r="O181" s="139"/>
    </row>
    <row r="182" spans="3:15" ht="15.75" thickBot="1" x14ac:dyDescent="0.3">
      <c r="C182" s="139"/>
      <c r="E182" s="139"/>
      <c r="G182" s="139"/>
      <c r="I182" s="139"/>
      <c r="K182" s="139"/>
      <c r="M182" s="139"/>
      <c r="O182" s="139"/>
    </row>
    <row r="183" spans="3:15" ht="15.75" thickBot="1" x14ac:dyDescent="0.3">
      <c r="C183" s="139"/>
      <c r="E183" s="139"/>
      <c r="G183" s="139"/>
      <c r="I183" s="139"/>
      <c r="K183" s="139"/>
      <c r="M183" s="139"/>
      <c r="O183" s="139"/>
    </row>
    <row r="184" spans="3:15" ht="15.75" thickBot="1" x14ac:dyDescent="0.3">
      <c r="C184" s="139"/>
      <c r="E184" s="139"/>
      <c r="G184" s="139"/>
      <c r="I184" s="139"/>
      <c r="K184" s="139"/>
      <c r="M184" s="139"/>
      <c r="O184" s="139"/>
    </row>
    <row r="185" spans="3:15" ht="15.75" thickBot="1" x14ac:dyDescent="0.3">
      <c r="C185" s="139"/>
      <c r="E185" s="139"/>
      <c r="G185" s="139"/>
      <c r="I185" s="139"/>
      <c r="K185" s="139"/>
      <c r="M185" s="139"/>
      <c r="O185" s="139"/>
    </row>
    <row r="186" spans="3:15" ht="15.75" thickBot="1" x14ac:dyDescent="0.3">
      <c r="C186" s="139"/>
      <c r="E186" s="139"/>
      <c r="G186" s="139"/>
      <c r="I186" s="139"/>
      <c r="K186" s="139"/>
      <c r="M186" s="139"/>
      <c r="O186" s="139"/>
    </row>
    <row r="187" spans="3:15" ht="15.75" thickBot="1" x14ac:dyDescent="0.3">
      <c r="C187" s="139"/>
      <c r="E187" s="139"/>
      <c r="G187" s="139"/>
      <c r="I187" s="139"/>
      <c r="K187" s="139"/>
      <c r="M187" s="139"/>
      <c r="O187" s="139"/>
    </row>
    <row r="188" spans="3:15" ht="15.75" thickBot="1" x14ac:dyDescent="0.3">
      <c r="C188" s="139"/>
      <c r="E188" s="139"/>
      <c r="G188" s="139"/>
      <c r="I188" s="139"/>
      <c r="K188" s="139"/>
      <c r="M188" s="139"/>
      <c r="O188" s="139"/>
    </row>
    <row r="189" spans="3:15" ht="15.75" thickBot="1" x14ac:dyDescent="0.3">
      <c r="C189" s="139"/>
      <c r="E189" s="139"/>
      <c r="G189" s="139"/>
      <c r="I189" s="139"/>
      <c r="K189" s="139"/>
      <c r="M189" s="139"/>
      <c r="O189" s="139"/>
    </row>
    <row r="190" spans="3:15" ht="15.75" thickBot="1" x14ac:dyDescent="0.3">
      <c r="C190" s="139"/>
      <c r="E190" s="139"/>
      <c r="G190" s="139"/>
      <c r="I190" s="139"/>
      <c r="K190" s="139"/>
      <c r="M190" s="139"/>
      <c r="O190" s="139"/>
    </row>
    <row r="191" spans="3:15" ht="15.75" thickBot="1" x14ac:dyDescent="0.3">
      <c r="C191" s="139"/>
      <c r="E191" s="139"/>
      <c r="G191" s="139"/>
      <c r="I191" s="139"/>
      <c r="K191" s="139"/>
      <c r="M191" s="139"/>
      <c r="O191" s="139"/>
    </row>
    <row r="192" spans="3:15" ht="15.75" thickBot="1" x14ac:dyDescent="0.3">
      <c r="C192" s="139"/>
      <c r="E192" s="139"/>
      <c r="G192" s="139"/>
      <c r="I192" s="139"/>
      <c r="K192" s="139"/>
      <c r="M192" s="139"/>
      <c r="O192" s="139"/>
    </row>
    <row r="193" spans="3:15" ht="15.75" thickBot="1" x14ac:dyDescent="0.3">
      <c r="C193" s="139"/>
      <c r="E193" s="139"/>
      <c r="G193" s="139"/>
      <c r="I193" s="139"/>
      <c r="K193" s="139"/>
      <c r="M193" s="139"/>
      <c r="O193" s="139"/>
    </row>
    <row r="194" spans="3:15" ht="15.75" thickBot="1" x14ac:dyDescent="0.3">
      <c r="C194" s="139"/>
      <c r="E194" s="139"/>
      <c r="G194" s="139"/>
      <c r="I194" s="139"/>
      <c r="K194" s="139"/>
      <c r="M194" s="139"/>
      <c r="O194" s="139"/>
    </row>
    <row r="195" spans="3:15" ht="15.75" thickBot="1" x14ac:dyDescent="0.3">
      <c r="C195" s="139"/>
      <c r="E195" s="139"/>
      <c r="G195" s="139"/>
      <c r="I195" s="139"/>
      <c r="K195" s="139"/>
      <c r="M195" s="139"/>
      <c r="O195" s="139"/>
    </row>
    <row r="196" spans="3:15" ht="15.75" thickBot="1" x14ac:dyDescent="0.3">
      <c r="C196" s="139"/>
      <c r="E196" s="139"/>
      <c r="G196" s="139"/>
      <c r="I196" s="139"/>
      <c r="K196" s="139"/>
      <c r="M196" s="139"/>
      <c r="O196" s="139"/>
    </row>
    <row r="197" spans="3:15" ht="15.75" thickBot="1" x14ac:dyDescent="0.3">
      <c r="C197" s="139"/>
      <c r="E197" s="139"/>
      <c r="G197" s="139"/>
      <c r="I197" s="139"/>
      <c r="K197" s="139"/>
      <c r="M197" s="139"/>
      <c r="O197" s="139"/>
    </row>
    <row r="198" spans="3:15" ht="15.75" thickBot="1" x14ac:dyDescent="0.3">
      <c r="C198" s="139"/>
      <c r="E198" s="139"/>
      <c r="G198" s="139"/>
      <c r="I198" s="139"/>
      <c r="K198" s="139"/>
      <c r="M198" s="139"/>
      <c r="O198" s="139"/>
    </row>
    <row r="199" spans="3:15" ht="15.75" thickBot="1" x14ac:dyDescent="0.3">
      <c r="C199" s="139"/>
      <c r="E199" s="139"/>
      <c r="G199" s="139"/>
      <c r="I199" s="139"/>
      <c r="K199" s="139"/>
      <c r="M199" s="139"/>
      <c r="O199" s="139"/>
    </row>
    <row r="200" spans="3:15" ht="15.75" thickBot="1" x14ac:dyDescent="0.3">
      <c r="C200" s="139"/>
      <c r="E200" s="139"/>
      <c r="G200" s="139"/>
      <c r="I200" s="139"/>
      <c r="K200" s="139"/>
      <c r="M200" s="139"/>
      <c r="O200" s="139"/>
    </row>
    <row r="201" spans="3:15" ht="15.75" thickBot="1" x14ac:dyDescent="0.3">
      <c r="C201" s="139"/>
      <c r="E201" s="139"/>
      <c r="G201" s="139"/>
      <c r="I201" s="139"/>
      <c r="K201" s="139"/>
      <c r="M201" s="139"/>
      <c r="O201" s="139"/>
    </row>
    <row r="202" spans="3:15" ht="15.75" thickBot="1" x14ac:dyDescent="0.3">
      <c r="C202" s="139"/>
      <c r="E202" s="139"/>
      <c r="G202" s="139"/>
      <c r="I202" s="139"/>
      <c r="K202" s="139"/>
      <c r="M202" s="139"/>
      <c r="O202" s="139"/>
    </row>
    <row r="203" spans="3:15" ht="15.75" thickBot="1" x14ac:dyDescent="0.3">
      <c r="C203" s="139"/>
      <c r="E203" s="139"/>
      <c r="G203" s="139"/>
      <c r="I203" s="139"/>
      <c r="K203" s="139"/>
      <c r="M203" s="139"/>
      <c r="O203" s="139"/>
    </row>
    <row r="204" spans="3:15" ht="15.75" thickBot="1" x14ac:dyDescent="0.3">
      <c r="C204" s="139"/>
      <c r="E204" s="139"/>
      <c r="G204" s="139"/>
      <c r="I204" s="139"/>
      <c r="K204" s="139"/>
      <c r="M204" s="139"/>
      <c r="O204" s="139"/>
    </row>
    <row r="205" spans="3:15" ht="15.75" thickBot="1" x14ac:dyDescent="0.3">
      <c r="C205" s="139"/>
      <c r="E205" s="139"/>
      <c r="G205" s="139"/>
      <c r="I205" s="139"/>
      <c r="K205" s="139"/>
      <c r="M205" s="139"/>
      <c r="O205" s="139"/>
    </row>
    <row r="206" spans="3:15" ht="15.75" thickBot="1" x14ac:dyDescent="0.3">
      <c r="C206" s="139"/>
      <c r="E206" s="139"/>
      <c r="G206" s="139"/>
      <c r="I206" s="139"/>
      <c r="K206" s="139"/>
      <c r="M206" s="139"/>
      <c r="O206" s="139"/>
    </row>
    <row r="207" spans="3:15" ht="15.75" thickBot="1" x14ac:dyDescent="0.3">
      <c r="C207" s="139"/>
      <c r="E207" s="139"/>
      <c r="G207" s="139"/>
      <c r="I207" s="139"/>
      <c r="K207" s="139"/>
      <c r="M207" s="139"/>
      <c r="O207" s="139"/>
    </row>
    <row r="208" spans="3:15" ht="15.75" thickBot="1" x14ac:dyDescent="0.3">
      <c r="C208" s="139"/>
      <c r="E208" s="139"/>
      <c r="G208" s="139"/>
      <c r="I208" s="139"/>
      <c r="K208" s="139"/>
      <c r="M208" s="139"/>
      <c r="O208" s="139"/>
    </row>
    <row r="209" spans="3:15" ht="15.75" thickBot="1" x14ac:dyDescent="0.3">
      <c r="C209" s="139"/>
      <c r="E209" s="139"/>
      <c r="G209" s="139"/>
      <c r="I209" s="139"/>
      <c r="K209" s="139"/>
      <c r="M209" s="139"/>
      <c r="O209" s="139"/>
    </row>
    <row r="210" spans="3:15" ht="15.75" thickBot="1" x14ac:dyDescent="0.3">
      <c r="C210" s="139"/>
      <c r="E210" s="139"/>
      <c r="G210" s="139"/>
      <c r="I210" s="139"/>
      <c r="K210" s="139"/>
      <c r="M210" s="139"/>
      <c r="O210" s="139"/>
    </row>
    <row r="211" spans="3:15" ht="15.75" thickBot="1" x14ac:dyDescent="0.3">
      <c r="C211" s="139"/>
      <c r="E211" s="139"/>
      <c r="G211" s="139"/>
      <c r="I211" s="139"/>
      <c r="K211" s="139"/>
      <c r="M211" s="139"/>
      <c r="O211" s="139"/>
    </row>
    <row r="212" spans="3:15" ht="15.75" thickBot="1" x14ac:dyDescent="0.3">
      <c r="C212" s="139"/>
      <c r="E212" s="139"/>
      <c r="G212" s="139"/>
      <c r="I212" s="139"/>
      <c r="K212" s="139"/>
      <c r="M212" s="139"/>
      <c r="O212" s="139"/>
    </row>
    <row r="213" spans="3:15" ht="15.75" thickBot="1" x14ac:dyDescent="0.3">
      <c r="C213" s="139"/>
      <c r="E213" s="139"/>
      <c r="G213" s="139"/>
      <c r="I213" s="139"/>
      <c r="K213" s="139"/>
      <c r="M213" s="139"/>
      <c r="O213" s="139"/>
    </row>
    <row r="214" spans="3:15" ht="15.75" thickBot="1" x14ac:dyDescent="0.3">
      <c r="C214" s="139"/>
      <c r="E214" s="139"/>
      <c r="G214" s="139"/>
      <c r="I214" s="139"/>
      <c r="K214" s="139"/>
      <c r="M214" s="139"/>
      <c r="O214" s="139"/>
    </row>
    <row r="215" spans="3:15" ht="15.75" thickBot="1" x14ac:dyDescent="0.3">
      <c r="C215" s="139"/>
      <c r="E215" s="139"/>
      <c r="G215" s="139"/>
      <c r="I215" s="139"/>
      <c r="K215" s="139"/>
      <c r="M215" s="139"/>
      <c r="O215" s="139"/>
    </row>
    <row r="216" spans="3:15" ht="15.75" thickBot="1" x14ac:dyDescent="0.3">
      <c r="C216" s="139"/>
      <c r="E216" s="139"/>
      <c r="G216" s="139"/>
      <c r="I216" s="139"/>
      <c r="K216" s="139"/>
      <c r="M216" s="139"/>
      <c r="O216" s="139"/>
    </row>
    <row r="217" spans="3:15" ht="15.75" thickBot="1" x14ac:dyDescent="0.3">
      <c r="C217" s="139"/>
      <c r="E217" s="139"/>
      <c r="G217" s="139"/>
      <c r="I217" s="139"/>
      <c r="K217" s="139"/>
      <c r="M217" s="139"/>
      <c r="O217" s="139"/>
    </row>
    <row r="218" spans="3:15" ht="15.75" thickBot="1" x14ac:dyDescent="0.3">
      <c r="C218" s="139"/>
      <c r="E218" s="139"/>
      <c r="G218" s="139"/>
      <c r="I218" s="139"/>
      <c r="K218" s="139"/>
      <c r="M218" s="139"/>
      <c r="O218" s="139"/>
    </row>
    <row r="219" spans="3:15" ht="15.75" thickBot="1" x14ac:dyDescent="0.3">
      <c r="C219" s="139"/>
      <c r="E219" s="139"/>
      <c r="G219" s="139"/>
      <c r="I219" s="139"/>
      <c r="K219" s="139"/>
      <c r="M219" s="139"/>
      <c r="O219" s="139"/>
    </row>
    <row r="220" spans="3:15" ht="15.75" thickBot="1" x14ac:dyDescent="0.3">
      <c r="C220" s="139"/>
      <c r="E220" s="139"/>
      <c r="G220" s="139"/>
      <c r="I220" s="139"/>
      <c r="K220" s="139"/>
      <c r="M220" s="139"/>
      <c r="O220" s="139"/>
    </row>
    <row r="221" spans="3:15" ht="15.75" thickBot="1" x14ac:dyDescent="0.3">
      <c r="C221" s="139"/>
      <c r="E221" s="139"/>
      <c r="G221" s="139"/>
      <c r="I221" s="139"/>
      <c r="K221" s="139"/>
      <c r="M221" s="139"/>
      <c r="O221" s="139"/>
    </row>
    <row r="222" spans="3:15" ht="15.75" thickBot="1" x14ac:dyDescent="0.3">
      <c r="C222" s="139"/>
      <c r="E222" s="139"/>
      <c r="G222" s="139"/>
      <c r="I222" s="139"/>
      <c r="K222" s="139"/>
      <c r="M222" s="139"/>
      <c r="O222" s="139"/>
    </row>
    <row r="223" spans="3:15" ht="15.75" thickBot="1" x14ac:dyDescent="0.3">
      <c r="C223" s="139"/>
      <c r="E223" s="139"/>
      <c r="G223" s="139"/>
      <c r="I223" s="139"/>
      <c r="K223" s="139"/>
      <c r="M223" s="139"/>
      <c r="O223" s="139"/>
    </row>
    <row r="224" spans="3:15" ht="15.75" thickBot="1" x14ac:dyDescent="0.3">
      <c r="C224" s="139"/>
      <c r="E224" s="139"/>
      <c r="G224" s="139"/>
      <c r="I224" s="139"/>
      <c r="K224" s="139"/>
      <c r="M224" s="139"/>
      <c r="O224" s="139"/>
    </row>
    <row r="225" spans="3:15" ht="15.75" thickBot="1" x14ac:dyDescent="0.3">
      <c r="C225" s="139"/>
      <c r="E225" s="139"/>
      <c r="G225" s="139"/>
      <c r="I225" s="139"/>
      <c r="K225" s="139"/>
      <c r="M225" s="139"/>
      <c r="O225" s="139"/>
    </row>
    <row r="226" spans="3:15" ht="15.75" thickBot="1" x14ac:dyDescent="0.3">
      <c r="C226" s="139"/>
      <c r="E226" s="139"/>
      <c r="G226" s="139"/>
      <c r="I226" s="139"/>
      <c r="K226" s="139"/>
      <c r="M226" s="139"/>
      <c r="O226" s="139"/>
    </row>
    <row r="227" spans="3:15" ht="15.75" thickBot="1" x14ac:dyDescent="0.3">
      <c r="C227" s="139"/>
      <c r="E227" s="139"/>
      <c r="G227" s="139"/>
      <c r="I227" s="139"/>
      <c r="K227" s="139"/>
      <c r="M227" s="139"/>
      <c r="O227" s="139"/>
    </row>
    <row r="228" spans="3:15" ht="15.75" thickBot="1" x14ac:dyDescent="0.3">
      <c r="C228" s="139"/>
      <c r="E228" s="139"/>
      <c r="G228" s="139"/>
      <c r="I228" s="139"/>
      <c r="K228" s="139"/>
      <c r="M228" s="139"/>
      <c r="O228" s="139"/>
    </row>
    <row r="229" spans="3:15" ht="15.75" thickBot="1" x14ac:dyDescent="0.3">
      <c r="C229" s="139"/>
      <c r="E229" s="139"/>
      <c r="G229" s="139"/>
      <c r="I229" s="139"/>
      <c r="K229" s="139"/>
      <c r="M229" s="139"/>
      <c r="O229" s="139"/>
    </row>
    <row r="230" spans="3:15" ht="15.75" thickBot="1" x14ac:dyDescent="0.3">
      <c r="C230" s="139"/>
      <c r="E230" s="139"/>
      <c r="G230" s="139"/>
      <c r="I230" s="139"/>
      <c r="K230" s="139"/>
      <c r="M230" s="139"/>
      <c r="O230" s="139"/>
    </row>
    <row r="231" spans="3:15" ht="15.75" thickBot="1" x14ac:dyDescent="0.3">
      <c r="C231" s="139"/>
      <c r="E231" s="139"/>
      <c r="G231" s="139"/>
      <c r="I231" s="139"/>
      <c r="K231" s="139"/>
      <c r="M231" s="139"/>
      <c r="O231" s="139"/>
    </row>
    <row r="232" spans="3:15" ht="15.75" thickBot="1" x14ac:dyDescent="0.3">
      <c r="C232" s="139"/>
      <c r="E232" s="139"/>
      <c r="G232" s="139"/>
      <c r="I232" s="139"/>
      <c r="K232" s="139"/>
      <c r="M232" s="139"/>
      <c r="O232" s="139"/>
    </row>
    <row r="233" spans="3:15" ht="15.75" thickBot="1" x14ac:dyDescent="0.3">
      <c r="C233" s="139"/>
      <c r="E233" s="139"/>
      <c r="G233" s="139"/>
      <c r="I233" s="139"/>
      <c r="K233" s="139"/>
      <c r="M233" s="139"/>
      <c r="O233" s="139"/>
    </row>
    <row r="234" spans="3:15" ht="15.75" thickBot="1" x14ac:dyDescent="0.3">
      <c r="C234" s="139"/>
      <c r="E234" s="139"/>
      <c r="G234" s="139"/>
      <c r="I234" s="139"/>
      <c r="K234" s="139"/>
      <c r="M234" s="139"/>
      <c r="O234" s="139"/>
    </row>
    <row r="235" spans="3:15" ht="15.75" thickBot="1" x14ac:dyDescent="0.3">
      <c r="C235" s="139"/>
      <c r="E235" s="139"/>
      <c r="G235" s="139"/>
      <c r="I235" s="139"/>
      <c r="K235" s="139"/>
      <c r="M235" s="139"/>
      <c r="O235" s="139"/>
    </row>
    <row r="236" spans="3:15" ht="15.75" thickBot="1" x14ac:dyDescent="0.3">
      <c r="C236" s="139"/>
      <c r="E236" s="139"/>
      <c r="G236" s="139"/>
      <c r="I236" s="139"/>
      <c r="K236" s="139"/>
      <c r="M236" s="139"/>
      <c r="O236" s="139"/>
    </row>
    <row r="237" spans="3:15" ht="15.75" thickBot="1" x14ac:dyDescent="0.3">
      <c r="C237" s="139"/>
      <c r="E237" s="139"/>
      <c r="G237" s="139"/>
      <c r="I237" s="139"/>
      <c r="K237" s="139"/>
      <c r="M237" s="139"/>
      <c r="O237" s="139"/>
    </row>
    <row r="238" spans="3:15" ht="15.75" thickBot="1" x14ac:dyDescent="0.3">
      <c r="C238" s="139"/>
      <c r="E238" s="139"/>
      <c r="G238" s="139"/>
      <c r="I238" s="139"/>
      <c r="K238" s="139"/>
      <c r="M238" s="139"/>
      <c r="O238" s="139"/>
    </row>
    <row r="239" spans="3:15" ht="15.75" thickBot="1" x14ac:dyDescent="0.3">
      <c r="C239" s="139"/>
      <c r="E239" s="139"/>
      <c r="G239" s="139"/>
      <c r="I239" s="139"/>
      <c r="K239" s="139"/>
      <c r="M239" s="139"/>
      <c r="O239" s="139"/>
    </row>
    <row r="240" spans="3:15" ht="15.75" thickBot="1" x14ac:dyDescent="0.3">
      <c r="C240" s="139"/>
      <c r="E240" s="139"/>
      <c r="G240" s="139"/>
      <c r="I240" s="139"/>
      <c r="K240" s="139"/>
      <c r="M240" s="139"/>
      <c r="O240" s="139"/>
    </row>
    <row r="241" spans="3:15" ht="15.75" thickBot="1" x14ac:dyDescent="0.3">
      <c r="C241" s="139"/>
      <c r="E241" s="139"/>
      <c r="G241" s="139"/>
      <c r="I241" s="139"/>
      <c r="K241" s="139"/>
      <c r="M241" s="139"/>
      <c r="O241" s="139"/>
    </row>
    <row r="242" spans="3:15" ht="15.75" thickBot="1" x14ac:dyDescent="0.3">
      <c r="C242" s="139"/>
      <c r="E242" s="139"/>
      <c r="G242" s="139"/>
      <c r="I242" s="139"/>
      <c r="K242" s="139"/>
      <c r="M242" s="139"/>
      <c r="O242" s="139"/>
    </row>
    <row r="243" spans="3:15" ht="15.75" thickBot="1" x14ac:dyDescent="0.3">
      <c r="C243" s="139"/>
      <c r="E243" s="139"/>
      <c r="G243" s="139"/>
      <c r="I243" s="139"/>
      <c r="K243" s="139"/>
      <c r="M243" s="139"/>
      <c r="O243" s="139"/>
    </row>
    <row r="244" spans="3:15" ht="15.75" thickBot="1" x14ac:dyDescent="0.3">
      <c r="C244" s="139"/>
      <c r="E244" s="139"/>
      <c r="G244" s="139"/>
      <c r="I244" s="139"/>
      <c r="K244" s="139"/>
      <c r="M244" s="139"/>
      <c r="O244" s="139"/>
    </row>
    <row r="245" spans="3:15" ht="15.75" thickBot="1" x14ac:dyDescent="0.3">
      <c r="C245" s="139"/>
      <c r="E245" s="139"/>
      <c r="G245" s="139"/>
      <c r="I245" s="139"/>
      <c r="K245" s="139"/>
      <c r="M245" s="139"/>
      <c r="O245" s="139"/>
    </row>
    <row r="246" spans="3:15" ht="15.75" thickBot="1" x14ac:dyDescent="0.3">
      <c r="C246" s="139"/>
      <c r="E246" s="139"/>
      <c r="G246" s="139"/>
      <c r="I246" s="139"/>
      <c r="K246" s="139"/>
      <c r="M246" s="139"/>
      <c r="O246" s="139"/>
    </row>
    <row r="247" spans="3:15" ht="15.75" thickBot="1" x14ac:dyDescent="0.3">
      <c r="C247" s="139"/>
      <c r="E247" s="139"/>
      <c r="G247" s="139"/>
      <c r="I247" s="139"/>
      <c r="K247" s="139"/>
      <c r="M247" s="139"/>
      <c r="O247" s="139"/>
    </row>
    <row r="248" spans="3:15" ht="15.75" thickBot="1" x14ac:dyDescent="0.3">
      <c r="C248" s="139"/>
      <c r="E248" s="139"/>
      <c r="G248" s="139"/>
      <c r="I248" s="139"/>
      <c r="K248" s="139"/>
      <c r="M248" s="139"/>
      <c r="O248" s="139"/>
    </row>
    <row r="249" spans="3:15" ht="15.75" thickBot="1" x14ac:dyDescent="0.3">
      <c r="C249" s="139"/>
      <c r="E249" s="139"/>
      <c r="G249" s="139"/>
      <c r="I249" s="139"/>
      <c r="K249" s="139"/>
      <c r="M249" s="139"/>
      <c r="O249" s="139"/>
    </row>
    <row r="250" spans="3:15" ht="15.75" thickBot="1" x14ac:dyDescent="0.3">
      <c r="C250" s="139"/>
      <c r="E250" s="139"/>
      <c r="G250" s="139"/>
      <c r="I250" s="139"/>
      <c r="K250" s="139"/>
      <c r="M250" s="139"/>
      <c r="O250" s="139"/>
    </row>
    <row r="251" spans="3:15" ht="15.75" thickBot="1" x14ac:dyDescent="0.3">
      <c r="C251" s="139"/>
      <c r="E251" s="139"/>
      <c r="G251" s="139"/>
      <c r="I251" s="139"/>
      <c r="K251" s="139"/>
      <c r="M251" s="139"/>
      <c r="O251" s="139"/>
    </row>
    <row r="252" spans="3:15" ht="15.75" thickBot="1" x14ac:dyDescent="0.3">
      <c r="C252" s="139"/>
      <c r="E252" s="139"/>
      <c r="G252" s="139"/>
      <c r="I252" s="139"/>
      <c r="K252" s="139"/>
      <c r="M252" s="139"/>
      <c r="O252" s="139"/>
    </row>
    <row r="253" spans="3:15" ht="15.75" thickBot="1" x14ac:dyDescent="0.3">
      <c r="C253" s="139"/>
      <c r="E253" s="139"/>
      <c r="G253" s="139"/>
      <c r="I253" s="139"/>
      <c r="K253" s="139"/>
      <c r="M253" s="139"/>
      <c r="O253" s="139"/>
    </row>
    <row r="254" spans="3:15" ht="15.75" thickBot="1" x14ac:dyDescent="0.3">
      <c r="C254" s="139"/>
      <c r="E254" s="139"/>
      <c r="G254" s="139"/>
      <c r="I254" s="139"/>
      <c r="K254" s="139"/>
      <c r="M254" s="139"/>
      <c r="O254" s="139"/>
    </row>
    <row r="255" spans="3:15" ht="15.75" thickBot="1" x14ac:dyDescent="0.3">
      <c r="C255" s="139"/>
      <c r="E255" s="139"/>
      <c r="G255" s="139"/>
      <c r="I255" s="139"/>
      <c r="K255" s="139"/>
      <c r="M255" s="139"/>
      <c r="O255" s="139"/>
    </row>
    <row r="256" spans="3:15" ht="15.75" thickBot="1" x14ac:dyDescent="0.3">
      <c r="C256" s="139"/>
      <c r="E256" s="139"/>
      <c r="G256" s="139"/>
      <c r="I256" s="139"/>
      <c r="K256" s="139"/>
      <c r="M256" s="139"/>
      <c r="O256" s="139"/>
    </row>
    <row r="257" spans="3:15" ht="15.75" thickBot="1" x14ac:dyDescent="0.3">
      <c r="C257" s="139"/>
      <c r="E257" s="139"/>
      <c r="G257" s="139"/>
      <c r="I257" s="139"/>
      <c r="K257" s="139"/>
      <c r="M257" s="139"/>
      <c r="O257" s="139"/>
    </row>
    <row r="258" spans="3:15" ht="15.75" thickBot="1" x14ac:dyDescent="0.3">
      <c r="C258" s="139"/>
      <c r="E258" s="139"/>
      <c r="G258" s="139"/>
      <c r="I258" s="139"/>
      <c r="K258" s="139"/>
      <c r="M258" s="139"/>
      <c r="O258" s="139"/>
    </row>
    <row r="259" spans="3:15" ht="15.75" thickBot="1" x14ac:dyDescent="0.3">
      <c r="C259" s="139"/>
      <c r="E259" s="139"/>
      <c r="G259" s="139"/>
      <c r="I259" s="139"/>
      <c r="K259" s="139"/>
      <c r="M259" s="139"/>
      <c r="O259" s="139"/>
    </row>
    <row r="260" spans="3:15" ht="15.75" thickBot="1" x14ac:dyDescent="0.3">
      <c r="C260" s="139"/>
      <c r="E260" s="139"/>
      <c r="G260" s="139"/>
      <c r="I260" s="139"/>
      <c r="K260" s="139"/>
      <c r="M260" s="139"/>
      <c r="O260" s="139"/>
    </row>
    <row r="261" spans="3:15" ht="15.75" thickBot="1" x14ac:dyDescent="0.3">
      <c r="C261" s="139"/>
      <c r="E261" s="139"/>
      <c r="G261" s="139"/>
      <c r="I261" s="139"/>
      <c r="K261" s="139"/>
      <c r="M261" s="139"/>
      <c r="O261" s="139"/>
    </row>
    <row r="262" spans="3:15" ht="15.75" thickBot="1" x14ac:dyDescent="0.3">
      <c r="C262" s="139"/>
      <c r="E262" s="139"/>
      <c r="G262" s="139"/>
      <c r="I262" s="139"/>
      <c r="K262" s="139"/>
      <c r="M262" s="139"/>
      <c r="O262" s="139"/>
    </row>
    <row r="263" spans="3:15" ht="15.75" thickBot="1" x14ac:dyDescent="0.3">
      <c r="C263" s="139"/>
      <c r="E263" s="139"/>
      <c r="G263" s="139"/>
      <c r="I263" s="139"/>
      <c r="K263" s="139"/>
      <c r="M263" s="139"/>
      <c r="O263" s="139"/>
    </row>
    <row r="264" spans="3:15" ht="15.75" thickBot="1" x14ac:dyDescent="0.3">
      <c r="C264" s="139"/>
      <c r="E264" s="139"/>
      <c r="G264" s="139"/>
      <c r="I264" s="139"/>
      <c r="K264" s="139"/>
      <c r="M264" s="139"/>
      <c r="O264" s="139"/>
    </row>
    <row r="265" spans="3:15" ht="15.75" thickBot="1" x14ac:dyDescent="0.3">
      <c r="C265" s="139"/>
      <c r="E265" s="139"/>
      <c r="G265" s="139"/>
      <c r="I265" s="139"/>
      <c r="K265" s="139"/>
      <c r="M265" s="139"/>
      <c r="O265" s="139"/>
    </row>
    <row r="266" spans="3:15" ht="15.75" thickBot="1" x14ac:dyDescent="0.3">
      <c r="C266" s="139"/>
      <c r="E266" s="139"/>
      <c r="G266" s="139"/>
      <c r="I266" s="139"/>
      <c r="K266" s="139"/>
      <c r="M266" s="139"/>
      <c r="O266" s="139"/>
    </row>
    <row r="267" spans="3:15" ht="15.75" thickBot="1" x14ac:dyDescent="0.3">
      <c r="C267" s="139"/>
      <c r="E267" s="139"/>
      <c r="G267" s="139"/>
      <c r="I267" s="139"/>
      <c r="K267" s="139"/>
      <c r="M267" s="139"/>
      <c r="O267" s="139"/>
    </row>
    <row r="268" spans="3:15" ht="15.75" thickBot="1" x14ac:dyDescent="0.3">
      <c r="C268" s="139"/>
      <c r="E268" s="139"/>
      <c r="G268" s="139"/>
      <c r="I268" s="139"/>
      <c r="K268" s="139"/>
      <c r="M268" s="139"/>
      <c r="O268" s="139"/>
    </row>
    <row r="269" spans="3:15" ht="15.75" thickBot="1" x14ac:dyDescent="0.3">
      <c r="C269" s="139"/>
      <c r="E269" s="139"/>
      <c r="G269" s="139"/>
      <c r="I269" s="139"/>
      <c r="K269" s="139"/>
      <c r="M269" s="139"/>
      <c r="O269" s="139"/>
    </row>
    <row r="270" spans="3:15" ht="15.75" thickBot="1" x14ac:dyDescent="0.3">
      <c r="C270" s="139"/>
      <c r="E270" s="139"/>
      <c r="G270" s="139"/>
      <c r="I270" s="139"/>
      <c r="K270" s="139"/>
      <c r="M270" s="139"/>
      <c r="O270" s="139"/>
    </row>
    <row r="271" spans="3:15" ht="15.75" thickBot="1" x14ac:dyDescent="0.3">
      <c r="C271" s="139"/>
      <c r="E271" s="139"/>
      <c r="G271" s="139"/>
      <c r="I271" s="139"/>
      <c r="K271" s="139"/>
      <c r="M271" s="139"/>
      <c r="O271" s="139"/>
    </row>
    <row r="272" spans="3:15" ht="15.75" thickBot="1" x14ac:dyDescent="0.3">
      <c r="C272" s="139"/>
      <c r="E272" s="139"/>
      <c r="G272" s="139"/>
      <c r="I272" s="139"/>
      <c r="K272" s="139"/>
      <c r="M272" s="139"/>
      <c r="O272" s="139"/>
    </row>
    <row r="273" spans="3:15" ht="15.75" thickBot="1" x14ac:dyDescent="0.3">
      <c r="C273" s="139"/>
      <c r="E273" s="139"/>
      <c r="G273" s="139"/>
      <c r="I273" s="139"/>
      <c r="K273" s="139"/>
      <c r="M273" s="139"/>
      <c r="O273" s="139"/>
    </row>
    <row r="274" spans="3:15" ht="15.75" thickBot="1" x14ac:dyDescent="0.3">
      <c r="C274" s="139"/>
      <c r="E274" s="139"/>
      <c r="G274" s="139"/>
      <c r="I274" s="139"/>
      <c r="K274" s="139"/>
      <c r="M274" s="139"/>
      <c r="O274" s="139"/>
    </row>
    <row r="275" spans="3:15" ht="15.75" thickBot="1" x14ac:dyDescent="0.3">
      <c r="C275" s="139"/>
      <c r="E275" s="139"/>
      <c r="G275" s="139"/>
      <c r="I275" s="139"/>
      <c r="K275" s="139"/>
      <c r="M275" s="139"/>
      <c r="O275" s="139"/>
    </row>
    <row r="276" spans="3:15" ht="15.75" thickBot="1" x14ac:dyDescent="0.3">
      <c r="C276" s="139"/>
      <c r="E276" s="139"/>
      <c r="G276" s="139"/>
      <c r="I276" s="139"/>
      <c r="K276" s="139"/>
      <c r="M276" s="139"/>
      <c r="O276" s="139"/>
    </row>
    <row r="277" spans="3:15" ht="15.75" thickBot="1" x14ac:dyDescent="0.3">
      <c r="C277" s="139"/>
      <c r="E277" s="139"/>
      <c r="G277" s="139"/>
      <c r="I277" s="139"/>
      <c r="K277" s="139"/>
      <c r="M277" s="139"/>
      <c r="O277" s="139"/>
    </row>
    <row r="278" spans="3:15" ht="15.75" thickBot="1" x14ac:dyDescent="0.3">
      <c r="C278" s="139"/>
      <c r="E278" s="139"/>
      <c r="G278" s="139"/>
      <c r="I278" s="139"/>
      <c r="K278" s="139"/>
      <c r="M278" s="139"/>
      <c r="O278" s="139"/>
    </row>
    <row r="279" spans="3:15" ht="15.75" thickBot="1" x14ac:dyDescent="0.3">
      <c r="C279" s="139"/>
      <c r="E279" s="139"/>
      <c r="G279" s="139"/>
      <c r="I279" s="139"/>
      <c r="K279" s="139"/>
      <c r="M279" s="139"/>
      <c r="O279" s="139"/>
    </row>
    <row r="280" spans="3:15" ht="15.75" thickBot="1" x14ac:dyDescent="0.3">
      <c r="C280" s="139"/>
      <c r="E280" s="139"/>
      <c r="G280" s="139"/>
      <c r="I280" s="139"/>
      <c r="K280" s="139"/>
      <c r="M280" s="139"/>
      <c r="O280" s="139"/>
    </row>
    <row r="281" spans="3:15" ht="15.75" thickBot="1" x14ac:dyDescent="0.3">
      <c r="C281" s="139"/>
      <c r="E281" s="139"/>
      <c r="G281" s="139"/>
      <c r="I281" s="139"/>
      <c r="K281" s="139"/>
      <c r="M281" s="139"/>
      <c r="O281" s="139"/>
    </row>
    <row r="282" spans="3:15" ht="15.75" thickBot="1" x14ac:dyDescent="0.3">
      <c r="C282" s="139"/>
      <c r="E282" s="139"/>
      <c r="G282" s="139"/>
      <c r="I282" s="139"/>
      <c r="K282" s="139"/>
      <c r="M282" s="139"/>
      <c r="O282" s="139"/>
    </row>
    <row r="283" spans="3:15" ht="15.75" thickBot="1" x14ac:dyDescent="0.3">
      <c r="C283" s="139"/>
      <c r="E283" s="139"/>
      <c r="G283" s="139"/>
      <c r="I283" s="139"/>
      <c r="K283" s="139"/>
      <c r="M283" s="139"/>
      <c r="O283" s="139"/>
    </row>
    <row r="284" spans="3:15" ht="15.75" thickBot="1" x14ac:dyDescent="0.3">
      <c r="C284" s="139"/>
      <c r="E284" s="139"/>
      <c r="G284" s="139"/>
      <c r="I284" s="139"/>
      <c r="K284" s="139"/>
      <c r="M284" s="139"/>
      <c r="O284" s="139"/>
    </row>
    <row r="285" spans="3:15" ht="15.75" thickBot="1" x14ac:dyDescent="0.3">
      <c r="C285" s="139"/>
      <c r="E285" s="139"/>
      <c r="G285" s="139"/>
      <c r="I285" s="139"/>
      <c r="K285" s="139"/>
      <c r="M285" s="139"/>
      <c r="O285" s="139"/>
    </row>
    <row r="286" spans="3:15" ht="15.75" thickBot="1" x14ac:dyDescent="0.3">
      <c r="C286" s="139"/>
      <c r="E286" s="139"/>
      <c r="G286" s="139"/>
      <c r="I286" s="139"/>
      <c r="K286" s="139"/>
      <c r="M286" s="139"/>
      <c r="O286" s="139"/>
    </row>
    <row r="287" spans="3:15" ht="15.75" thickBot="1" x14ac:dyDescent="0.3">
      <c r="C287" s="139"/>
      <c r="E287" s="139"/>
      <c r="G287" s="139"/>
      <c r="I287" s="139"/>
      <c r="K287" s="139"/>
      <c r="M287" s="139"/>
      <c r="O287" s="139"/>
    </row>
    <row r="288" spans="3:15" ht="15.75" thickBot="1" x14ac:dyDescent="0.3">
      <c r="C288" s="139"/>
      <c r="E288" s="139"/>
      <c r="G288" s="139"/>
      <c r="I288" s="139"/>
      <c r="K288" s="139"/>
      <c r="M288" s="139"/>
      <c r="O288" s="139"/>
    </row>
    <row r="289" spans="3:15" ht="15.75" thickBot="1" x14ac:dyDescent="0.3">
      <c r="C289" s="139"/>
      <c r="E289" s="139"/>
      <c r="G289" s="139"/>
      <c r="I289" s="139"/>
      <c r="K289" s="139"/>
      <c r="M289" s="139"/>
      <c r="O289" s="139"/>
    </row>
    <row r="290" spans="3:15" ht="15.75" thickBot="1" x14ac:dyDescent="0.3">
      <c r="C290" s="139"/>
      <c r="E290" s="139"/>
      <c r="G290" s="139"/>
      <c r="I290" s="139"/>
      <c r="K290" s="139"/>
      <c r="M290" s="139"/>
      <c r="O290" s="139"/>
    </row>
    <row r="291" spans="3:15" ht="15.75" thickBot="1" x14ac:dyDescent="0.3">
      <c r="C291" s="139"/>
      <c r="E291" s="139"/>
      <c r="G291" s="139"/>
      <c r="I291" s="139"/>
      <c r="K291" s="139"/>
      <c r="M291" s="139"/>
      <c r="O291" s="139"/>
    </row>
    <row r="292" spans="3:15" ht="15.75" thickBot="1" x14ac:dyDescent="0.3">
      <c r="C292" s="139"/>
      <c r="E292" s="139"/>
      <c r="G292" s="139"/>
      <c r="I292" s="139"/>
      <c r="K292" s="139"/>
      <c r="M292" s="139"/>
      <c r="O292" s="139"/>
    </row>
    <row r="293" spans="3:15" ht="15.75" thickBot="1" x14ac:dyDescent="0.3">
      <c r="C293" s="139"/>
      <c r="E293" s="139"/>
      <c r="G293" s="139"/>
      <c r="I293" s="139"/>
      <c r="K293" s="139"/>
      <c r="M293" s="139"/>
      <c r="O293" s="139"/>
    </row>
    <row r="294" spans="3:15" ht="15.75" thickBot="1" x14ac:dyDescent="0.3">
      <c r="C294" s="139"/>
      <c r="E294" s="139"/>
      <c r="G294" s="139"/>
      <c r="I294" s="139"/>
      <c r="K294" s="139"/>
      <c r="M294" s="139"/>
      <c r="O294" s="139"/>
    </row>
    <row r="295" spans="3:15" ht="15.75" thickBot="1" x14ac:dyDescent="0.3">
      <c r="C295" s="139"/>
      <c r="E295" s="139"/>
      <c r="G295" s="139"/>
      <c r="I295" s="139"/>
      <c r="K295" s="139"/>
      <c r="M295" s="139"/>
      <c r="O295" s="139"/>
    </row>
    <row r="296" spans="3:15" ht="15.75" thickBot="1" x14ac:dyDescent="0.3">
      <c r="C296" s="139"/>
      <c r="E296" s="139"/>
      <c r="G296" s="139"/>
      <c r="I296" s="139"/>
      <c r="K296" s="139"/>
      <c r="M296" s="139"/>
      <c r="O296" s="139"/>
    </row>
    <row r="297" spans="3:15" ht="15.75" thickBot="1" x14ac:dyDescent="0.3">
      <c r="C297" s="139"/>
      <c r="E297" s="139"/>
      <c r="G297" s="139"/>
      <c r="I297" s="139"/>
      <c r="K297" s="139"/>
      <c r="M297" s="139"/>
      <c r="O297" s="139"/>
    </row>
    <row r="298" spans="3:15" ht="15.75" thickBot="1" x14ac:dyDescent="0.3">
      <c r="C298" s="139"/>
      <c r="E298" s="139"/>
      <c r="G298" s="139"/>
      <c r="I298" s="139"/>
      <c r="K298" s="139"/>
      <c r="M298" s="139"/>
      <c r="O298" s="139"/>
    </row>
    <row r="299" spans="3:15" ht="15.75" thickBot="1" x14ac:dyDescent="0.3">
      <c r="C299" s="139"/>
      <c r="E299" s="139"/>
      <c r="G299" s="139"/>
      <c r="I299" s="139"/>
      <c r="K299" s="139"/>
      <c r="M299" s="139"/>
      <c r="O299" s="139"/>
    </row>
    <row r="300" spans="3:15" ht="15.75" thickBot="1" x14ac:dyDescent="0.3">
      <c r="C300" s="139"/>
      <c r="E300" s="139"/>
      <c r="G300" s="139"/>
      <c r="I300" s="139"/>
      <c r="K300" s="139"/>
      <c r="M300" s="139"/>
      <c r="O300" s="139"/>
    </row>
    <row r="301" spans="3:15" ht="15.75" thickBot="1" x14ac:dyDescent="0.3">
      <c r="C301" s="139"/>
      <c r="E301" s="139"/>
      <c r="G301" s="139"/>
      <c r="I301" s="139"/>
      <c r="K301" s="139"/>
      <c r="M301" s="139"/>
      <c r="O301" s="139"/>
    </row>
    <row r="302" spans="3:15" ht="15.75" thickBot="1" x14ac:dyDescent="0.3">
      <c r="C302" s="139"/>
      <c r="E302" s="139"/>
      <c r="G302" s="139"/>
      <c r="I302" s="139"/>
      <c r="K302" s="139"/>
      <c r="M302" s="139"/>
      <c r="O302" s="139"/>
    </row>
    <row r="303" spans="3:15" ht="15.75" thickBot="1" x14ac:dyDescent="0.3">
      <c r="C303" s="139"/>
      <c r="E303" s="139"/>
      <c r="G303" s="139"/>
      <c r="I303" s="139"/>
      <c r="K303" s="139"/>
      <c r="M303" s="139"/>
      <c r="O303" s="139"/>
    </row>
    <row r="304" spans="3:15" ht="15.75" thickBot="1" x14ac:dyDescent="0.3">
      <c r="C304" s="139"/>
      <c r="E304" s="139"/>
      <c r="G304" s="139"/>
      <c r="I304" s="139"/>
      <c r="K304" s="139"/>
      <c r="M304" s="139"/>
      <c r="O304" s="139"/>
    </row>
    <row r="305" spans="3:15" ht="15.75" thickBot="1" x14ac:dyDescent="0.3">
      <c r="C305" s="139"/>
      <c r="E305" s="139"/>
      <c r="G305" s="139"/>
      <c r="I305" s="139"/>
      <c r="K305" s="139"/>
      <c r="M305" s="139"/>
      <c r="O305" s="139"/>
    </row>
    <row r="306" spans="3:15" ht="15.75" thickBot="1" x14ac:dyDescent="0.3">
      <c r="C306" s="139"/>
      <c r="E306" s="139"/>
      <c r="G306" s="139"/>
      <c r="I306" s="139"/>
      <c r="K306" s="139"/>
      <c r="M306" s="139"/>
      <c r="O306" s="139"/>
    </row>
    <row r="307" spans="3:15" ht="15.75" thickBot="1" x14ac:dyDescent="0.3">
      <c r="C307" s="139"/>
      <c r="E307" s="139"/>
      <c r="G307" s="139"/>
      <c r="I307" s="139"/>
      <c r="K307" s="139"/>
      <c r="M307" s="139"/>
      <c r="O307" s="139"/>
    </row>
    <row r="308" spans="3:15" ht="15.75" thickBot="1" x14ac:dyDescent="0.3">
      <c r="C308" s="139"/>
      <c r="E308" s="139"/>
      <c r="G308" s="139"/>
      <c r="I308" s="139"/>
      <c r="K308" s="139"/>
      <c r="M308" s="139"/>
      <c r="O308" s="139"/>
    </row>
    <row r="309" spans="3:15" ht="15.75" thickBot="1" x14ac:dyDescent="0.3">
      <c r="C309" s="139"/>
      <c r="E309" s="139"/>
      <c r="G309" s="139"/>
      <c r="I309" s="139"/>
      <c r="K309" s="139"/>
      <c r="M309" s="139"/>
      <c r="O309" s="139"/>
    </row>
    <row r="310" spans="3:15" ht="15.75" thickBot="1" x14ac:dyDescent="0.3">
      <c r="C310" s="139"/>
      <c r="E310" s="139"/>
      <c r="G310" s="139"/>
      <c r="I310" s="139"/>
      <c r="K310" s="139"/>
      <c r="M310" s="139"/>
      <c r="O310" s="139"/>
    </row>
    <row r="311" spans="3:15" ht="15.75" thickBot="1" x14ac:dyDescent="0.3">
      <c r="C311" s="139"/>
      <c r="E311" s="139"/>
      <c r="G311" s="139"/>
      <c r="I311" s="139"/>
      <c r="K311" s="139"/>
      <c r="M311" s="139"/>
      <c r="O311" s="139"/>
    </row>
    <row r="312" spans="3:15" ht="15.75" thickBot="1" x14ac:dyDescent="0.3">
      <c r="C312" s="139"/>
      <c r="E312" s="139"/>
      <c r="G312" s="139"/>
      <c r="I312" s="139"/>
      <c r="K312" s="139"/>
      <c r="M312" s="139"/>
      <c r="O312" s="139"/>
    </row>
    <row r="313" spans="3:15" ht="15.75" thickBot="1" x14ac:dyDescent="0.3">
      <c r="C313" s="139"/>
      <c r="E313" s="139"/>
      <c r="G313" s="139"/>
      <c r="I313" s="139"/>
      <c r="K313" s="139"/>
      <c r="M313" s="139"/>
      <c r="O313" s="139"/>
    </row>
    <row r="314" spans="3:15" ht="15.75" thickBot="1" x14ac:dyDescent="0.3">
      <c r="C314" s="139"/>
      <c r="E314" s="139"/>
      <c r="G314" s="139"/>
      <c r="I314" s="139"/>
      <c r="K314" s="139"/>
      <c r="M314" s="139"/>
      <c r="O314" s="139"/>
    </row>
    <row r="315" spans="3:15" ht="15.75" thickBot="1" x14ac:dyDescent="0.3">
      <c r="C315" s="139"/>
      <c r="E315" s="139"/>
      <c r="G315" s="139"/>
      <c r="I315" s="139"/>
      <c r="K315" s="139"/>
      <c r="M315" s="139"/>
      <c r="O315" s="139"/>
    </row>
    <row r="316" spans="3:15" ht="15.75" thickBot="1" x14ac:dyDescent="0.3">
      <c r="C316" s="139"/>
      <c r="E316" s="139"/>
      <c r="G316" s="139"/>
      <c r="I316" s="139"/>
      <c r="K316" s="139"/>
      <c r="M316" s="139"/>
      <c r="O316" s="139"/>
    </row>
    <row r="317" spans="3:15" ht="15.75" thickBot="1" x14ac:dyDescent="0.3">
      <c r="C317" s="139"/>
      <c r="E317" s="139"/>
      <c r="G317" s="139"/>
      <c r="I317" s="139"/>
      <c r="K317" s="139"/>
      <c r="M317" s="139"/>
      <c r="O317" s="139"/>
    </row>
    <row r="318" spans="3:15" ht="15.75" thickBot="1" x14ac:dyDescent="0.3">
      <c r="C318" s="139"/>
      <c r="E318" s="139"/>
      <c r="G318" s="139"/>
      <c r="I318" s="139"/>
      <c r="K318" s="139"/>
      <c r="M318" s="139"/>
      <c r="O318" s="139"/>
    </row>
    <row r="319" spans="3:15" ht="15.75" thickBot="1" x14ac:dyDescent="0.3">
      <c r="C319" s="139"/>
      <c r="E319" s="139"/>
      <c r="G319" s="139"/>
      <c r="I319" s="139"/>
      <c r="K319" s="139"/>
      <c r="M319" s="139"/>
      <c r="O319" s="139"/>
    </row>
    <row r="320" spans="3:15" ht="15.75" thickBot="1" x14ac:dyDescent="0.3">
      <c r="C320" s="139"/>
      <c r="E320" s="139"/>
      <c r="G320" s="139"/>
      <c r="I320" s="139"/>
      <c r="K320" s="139"/>
      <c r="M320" s="139"/>
      <c r="O320" s="139"/>
    </row>
    <row r="321" spans="3:15" ht="15.75" thickBot="1" x14ac:dyDescent="0.3">
      <c r="C321" s="139"/>
      <c r="E321" s="139"/>
      <c r="G321" s="139"/>
      <c r="I321" s="139"/>
      <c r="K321" s="139"/>
      <c r="M321" s="139"/>
      <c r="O321" s="139"/>
    </row>
    <row r="322" spans="3:15" ht="15.75" thickBot="1" x14ac:dyDescent="0.3">
      <c r="C322" s="139"/>
      <c r="E322" s="139"/>
      <c r="G322" s="139"/>
      <c r="I322" s="139"/>
      <c r="K322" s="139"/>
      <c r="M322" s="139"/>
      <c r="O322" s="139"/>
    </row>
    <row r="323" spans="3:15" ht="15.75" thickBot="1" x14ac:dyDescent="0.3">
      <c r="C323" s="139"/>
      <c r="E323" s="139"/>
      <c r="G323" s="139"/>
      <c r="I323" s="139"/>
      <c r="K323" s="139"/>
      <c r="M323" s="139"/>
      <c r="O323" s="139"/>
    </row>
    <row r="324" spans="3:15" ht="15.75" thickBot="1" x14ac:dyDescent="0.3">
      <c r="C324" s="139"/>
      <c r="E324" s="139"/>
      <c r="G324" s="139"/>
      <c r="I324" s="139"/>
      <c r="K324" s="139"/>
      <c r="M324" s="139"/>
      <c r="O324" s="139"/>
    </row>
    <row r="325" spans="3:15" ht="15.75" thickBot="1" x14ac:dyDescent="0.3">
      <c r="C325" s="139"/>
      <c r="E325" s="139"/>
      <c r="G325" s="139"/>
      <c r="I325" s="139"/>
      <c r="K325" s="139"/>
      <c r="M325" s="139"/>
      <c r="O325" s="139"/>
    </row>
    <row r="326" spans="3:15" ht="15.75" thickBot="1" x14ac:dyDescent="0.3">
      <c r="C326" s="139"/>
      <c r="E326" s="139"/>
      <c r="G326" s="139"/>
      <c r="I326" s="139"/>
      <c r="K326" s="139"/>
      <c r="M326" s="139"/>
      <c r="O326" s="139"/>
    </row>
    <row r="327" spans="3:15" ht="15.75" thickBot="1" x14ac:dyDescent="0.3">
      <c r="C327" s="139"/>
      <c r="E327" s="139"/>
      <c r="G327" s="139"/>
      <c r="I327" s="139"/>
      <c r="K327" s="139"/>
      <c r="M327" s="139"/>
      <c r="O327" s="139"/>
    </row>
    <row r="328" spans="3:15" ht="15.75" thickBot="1" x14ac:dyDescent="0.3">
      <c r="C328" s="139"/>
      <c r="E328" s="139"/>
      <c r="G328" s="139"/>
      <c r="I328" s="139"/>
      <c r="K328" s="139"/>
      <c r="M328" s="139"/>
      <c r="O328" s="139"/>
    </row>
    <row r="329" spans="3:15" ht="15.75" thickBot="1" x14ac:dyDescent="0.3">
      <c r="C329" s="139"/>
      <c r="E329" s="139"/>
      <c r="G329" s="139"/>
      <c r="I329" s="139"/>
      <c r="K329" s="139"/>
      <c r="M329" s="139"/>
      <c r="O329" s="139"/>
    </row>
    <row r="330" spans="3:15" ht="15.75" thickBot="1" x14ac:dyDescent="0.3">
      <c r="C330" s="139"/>
      <c r="E330" s="139"/>
      <c r="G330" s="139"/>
      <c r="I330" s="139"/>
      <c r="K330" s="139"/>
      <c r="M330" s="139"/>
      <c r="O330" s="139"/>
    </row>
    <row r="331" spans="3:15" ht="15.75" thickBot="1" x14ac:dyDescent="0.3">
      <c r="C331" s="139"/>
      <c r="E331" s="139"/>
      <c r="G331" s="139"/>
      <c r="I331" s="139"/>
      <c r="K331" s="139"/>
      <c r="M331" s="139"/>
      <c r="O331" s="139"/>
    </row>
    <row r="332" spans="3:15" ht="15.75" thickBot="1" x14ac:dyDescent="0.3">
      <c r="C332" s="139"/>
      <c r="E332" s="139"/>
      <c r="G332" s="139"/>
      <c r="I332" s="139"/>
      <c r="K332" s="139"/>
      <c r="M332" s="139"/>
      <c r="O332" s="139"/>
    </row>
    <row r="333" spans="3:15" ht="15.75" thickBot="1" x14ac:dyDescent="0.3">
      <c r="C333" s="139"/>
      <c r="E333" s="139"/>
      <c r="G333" s="139"/>
      <c r="I333" s="139"/>
      <c r="K333" s="139"/>
      <c r="M333" s="139"/>
      <c r="O333" s="139"/>
    </row>
    <row r="334" spans="3:15" ht="15.75" thickBot="1" x14ac:dyDescent="0.3">
      <c r="C334" s="139"/>
      <c r="E334" s="139"/>
      <c r="G334" s="139"/>
      <c r="I334" s="139"/>
      <c r="K334" s="139"/>
      <c r="M334" s="139"/>
      <c r="O334" s="139"/>
    </row>
    <row r="335" spans="3:15" ht="15.75" thickBot="1" x14ac:dyDescent="0.3">
      <c r="C335" s="139"/>
      <c r="E335" s="139"/>
      <c r="G335" s="139"/>
      <c r="I335" s="139"/>
      <c r="K335" s="139"/>
      <c r="M335" s="139"/>
      <c r="O335" s="139"/>
    </row>
    <row r="336" spans="3:15" ht="15.75" thickBot="1" x14ac:dyDescent="0.3">
      <c r="C336" s="139"/>
      <c r="E336" s="139"/>
      <c r="G336" s="139"/>
      <c r="I336" s="139"/>
      <c r="K336" s="139"/>
      <c r="M336" s="139"/>
      <c r="O336" s="139"/>
    </row>
    <row r="337" spans="3:15" ht="15.75" thickBot="1" x14ac:dyDescent="0.3">
      <c r="C337" s="139"/>
      <c r="E337" s="139"/>
      <c r="G337" s="139"/>
      <c r="I337" s="139"/>
      <c r="K337" s="139"/>
      <c r="M337" s="139"/>
      <c r="O337" s="139"/>
    </row>
    <row r="338" spans="3:15" ht="15.75" thickBot="1" x14ac:dyDescent="0.3">
      <c r="C338" s="139"/>
      <c r="E338" s="139"/>
      <c r="G338" s="139"/>
      <c r="I338" s="139"/>
      <c r="K338" s="139"/>
      <c r="M338" s="139"/>
      <c r="O338" s="139"/>
    </row>
    <row r="339" spans="3:15" ht="15.75" thickBot="1" x14ac:dyDescent="0.3">
      <c r="C339" s="139"/>
      <c r="E339" s="139"/>
      <c r="G339" s="139"/>
      <c r="I339" s="139"/>
      <c r="K339" s="139"/>
      <c r="M339" s="139"/>
      <c r="O339" s="139"/>
    </row>
    <row r="340" spans="3:15" ht="15.75" thickBot="1" x14ac:dyDescent="0.3">
      <c r="C340" s="139"/>
      <c r="E340" s="139"/>
      <c r="G340" s="139"/>
      <c r="I340" s="139"/>
      <c r="K340" s="139"/>
      <c r="M340" s="139"/>
      <c r="O340" s="139"/>
    </row>
    <row r="341" spans="3:15" ht="15.75" thickBot="1" x14ac:dyDescent="0.3">
      <c r="C341" s="139"/>
      <c r="E341" s="139"/>
      <c r="G341" s="139"/>
      <c r="I341" s="139"/>
      <c r="K341" s="139"/>
      <c r="M341" s="139"/>
      <c r="O341" s="139"/>
    </row>
    <row r="342" spans="3:15" ht="15.75" thickBot="1" x14ac:dyDescent="0.3">
      <c r="C342" s="139"/>
      <c r="E342" s="139"/>
      <c r="G342" s="139"/>
      <c r="I342" s="139"/>
      <c r="K342" s="139"/>
      <c r="M342" s="139"/>
      <c r="O342" s="139"/>
    </row>
    <row r="343" spans="3:15" ht="15.75" thickBot="1" x14ac:dyDescent="0.3">
      <c r="C343" s="139"/>
      <c r="E343" s="139"/>
      <c r="G343" s="139"/>
      <c r="I343" s="139"/>
      <c r="K343" s="139"/>
      <c r="M343" s="139"/>
      <c r="O343" s="139"/>
    </row>
    <row r="344" spans="3:15" ht="15.75" thickBot="1" x14ac:dyDescent="0.3">
      <c r="C344" s="139"/>
      <c r="E344" s="139"/>
      <c r="G344" s="139"/>
      <c r="I344" s="139"/>
      <c r="K344" s="139"/>
      <c r="M344" s="139"/>
      <c r="O344" s="139"/>
    </row>
    <row r="345" spans="3:15" ht="15.75" thickBot="1" x14ac:dyDescent="0.3">
      <c r="C345" s="139"/>
      <c r="E345" s="139"/>
      <c r="G345" s="139"/>
      <c r="I345" s="139"/>
      <c r="K345" s="139"/>
      <c r="M345" s="139"/>
      <c r="O345" s="139"/>
    </row>
    <row r="346" spans="3:15" ht="15.75" thickBot="1" x14ac:dyDescent="0.3">
      <c r="C346" s="139"/>
      <c r="E346" s="139"/>
      <c r="G346" s="139"/>
      <c r="I346" s="139"/>
      <c r="K346" s="139"/>
      <c r="M346" s="139"/>
      <c r="O346" s="139"/>
    </row>
    <row r="347" spans="3:15" ht="15.75" thickBot="1" x14ac:dyDescent="0.3">
      <c r="C347" s="139"/>
      <c r="E347" s="139"/>
      <c r="G347" s="139"/>
      <c r="I347" s="139"/>
      <c r="K347" s="139"/>
      <c r="M347" s="139"/>
      <c r="O347" s="139"/>
    </row>
    <row r="348" spans="3:15" ht="15.75" thickBot="1" x14ac:dyDescent="0.3">
      <c r="C348" s="139"/>
      <c r="E348" s="139"/>
      <c r="G348" s="139"/>
      <c r="I348" s="139"/>
      <c r="K348" s="139"/>
      <c r="M348" s="139"/>
      <c r="O348" s="139"/>
    </row>
    <row r="349" spans="3:15" ht="15.75" thickBot="1" x14ac:dyDescent="0.3">
      <c r="C349" s="139"/>
      <c r="E349" s="139"/>
      <c r="G349" s="139"/>
      <c r="I349" s="139"/>
      <c r="K349" s="139"/>
      <c r="M349" s="139"/>
      <c r="O349" s="139"/>
    </row>
    <row r="350" spans="3:15" ht="15.75" thickBot="1" x14ac:dyDescent="0.3">
      <c r="C350" s="139"/>
      <c r="E350" s="139"/>
      <c r="G350" s="139"/>
      <c r="I350" s="139"/>
      <c r="K350" s="139"/>
      <c r="M350" s="139"/>
      <c r="O350" s="139"/>
    </row>
    <row r="351" spans="3:15" ht="15.75" thickBot="1" x14ac:dyDescent="0.3">
      <c r="C351" s="139"/>
      <c r="E351" s="139"/>
      <c r="G351" s="139"/>
      <c r="I351" s="139"/>
      <c r="K351" s="139"/>
      <c r="M351" s="139"/>
      <c r="O351" s="139"/>
    </row>
    <row r="352" spans="3:15" ht="15.75" thickBot="1" x14ac:dyDescent="0.3">
      <c r="C352" s="139"/>
      <c r="E352" s="139"/>
      <c r="G352" s="139"/>
      <c r="I352" s="139"/>
      <c r="K352" s="139"/>
      <c r="M352" s="139"/>
      <c r="O352" s="139"/>
    </row>
    <row r="353" spans="3:15" ht="15.75" thickBot="1" x14ac:dyDescent="0.3">
      <c r="C353" s="139"/>
      <c r="E353" s="139"/>
      <c r="G353" s="139"/>
      <c r="I353" s="139"/>
      <c r="K353" s="139"/>
      <c r="M353" s="139"/>
      <c r="O353" s="139"/>
    </row>
    <row r="354" spans="3:15" ht="15.75" thickBot="1" x14ac:dyDescent="0.3">
      <c r="C354" s="139"/>
      <c r="E354" s="139"/>
      <c r="G354" s="139"/>
      <c r="I354" s="139"/>
      <c r="K354" s="139"/>
      <c r="M354" s="139"/>
      <c r="O354" s="139"/>
    </row>
    <row r="355" spans="3:15" ht="15.75" thickBot="1" x14ac:dyDescent="0.3">
      <c r="C355" s="139"/>
      <c r="E355" s="139"/>
      <c r="G355" s="139"/>
      <c r="I355" s="139"/>
      <c r="K355" s="139"/>
      <c r="M355" s="139"/>
      <c r="O355" s="139"/>
    </row>
    <row r="356" spans="3:15" ht="15.75" thickBot="1" x14ac:dyDescent="0.3">
      <c r="C356" s="139"/>
      <c r="E356" s="139"/>
      <c r="G356" s="139"/>
      <c r="I356" s="139"/>
      <c r="K356" s="139"/>
      <c r="M356" s="139"/>
      <c r="O356" s="139"/>
    </row>
    <row r="357" spans="3:15" ht="15.75" thickBot="1" x14ac:dyDescent="0.3">
      <c r="C357" s="139"/>
      <c r="E357" s="139"/>
      <c r="G357" s="139"/>
      <c r="I357" s="139"/>
      <c r="K357" s="139"/>
      <c r="M357" s="139"/>
      <c r="O357" s="139"/>
    </row>
    <row r="358" spans="3:15" ht="15.75" thickBot="1" x14ac:dyDescent="0.3">
      <c r="C358" s="139"/>
      <c r="E358" s="139"/>
      <c r="G358" s="139"/>
      <c r="I358" s="139"/>
      <c r="K358" s="139"/>
      <c r="M358" s="139"/>
      <c r="O358" s="139"/>
    </row>
    <row r="359" spans="3:15" ht="15.75" thickBot="1" x14ac:dyDescent="0.3">
      <c r="C359" s="139"/>
      <c r="E359" s="139"/>
      <c r="G359" s="139"/>
      <c r="I359" s="139"/>
      <c r="K359" s="139"/>
      <c r="M359" s="139"/>
      <c r="O359" s="139"/>
    </row>
    <row r="360" spans="3:15" ht="15.75" thickBot="1" x14ac:dyDescent="0.3">
      <c r="C360" s="139"/>
      <c r="E360" s="139"/>
      <c r="G360" s="139"/>
      <c r="I360" s="139"/>
      <c r="K360" s="139"/>
      <c r="M360" s="139"/>
      <c r="O360" s="139"/>
    </row>
    <row r="361" spans="3:15" ht="15.75" thickBot="1" x14ac:dyDescent="0.3">
      <c r="C361" s="139"/>
      <c r="E361" s="139"/>
      <c r="G361" s="139"/>
      <c r="I361" s="139"/>
      <c r="K361" s="139"/>
      <c r="M361" s="139"/>
      <c r="O361" s="139"/>
    </row>
    <row r="362" spans="3:15" ht="15.75" thickBot="1" x14ac:dyDescent="0.3">
      <c r="C362" s="139"/>
      <c r="E362" s="139"/>
      <c r="G362" s="139"/>
      <c r="I362" s="139"/>
      <c r="K362" s="139"/>
      <c r="M362" s="139"/>
      <c r="O362" s="139"/>
    </row>
    <row r="363" spans="3:15" ht="15.75" thickBot="1" x14ac:dyDescent="0.3">
      <c r="C363" s="139"/>
      <c r="E363" s="139"/>
      <c r="G363" s="139"/>
      <c r="I363" s="139"/>
      <c r="K363" s="139"/>
      <c r="M363" s="139"/>
      <c r="O363" s="139"/>
    </row>
    <row r="364" spans="3:15" ht="15.75" thickBot="1" x14ac:dyDescent="0.3">
      <c r="C364" s="139"/>
      <c r="E364" s="139"/>
      <c r="G364" s="139"/>
      <c r="I364" s="139"/>
      <c r="K364" s="139"/>
      <c r="M364" s="139"/>
      <c r="O364" s="139"/>
    </row>
    <row r="365" spans="3:15" ht="15.75" thickBot="1" x14ac:dyDescent="0.3">
      <c r="C365" s="139"/>
      <c r="E365" s="139"/>
      <c r="G365" s="139"/>
      <c r="I365" s="139"/>
      <c r="K365" s="139"/>
      <c r="M365" s="139"/>
      <c r="O365" s="139"/>
    </row>
    <row r="366" spans="3:15" ht="15.75" thickBot="1" x14ac:dyDescent="0.3">
      <c r="C366" s="139"/>
      <c r="E366" s="139"/>
      <c r="G366" s="139"/>
      <c r="I366" s="139"/>
      <c r="K366" s="139"/>
      <c r="M366" s="139"/>
      <c r="O366" s="139"/>
    </row>
    <row r="367" spans="3:15" ht="15.75" thickBot="1" x14ac:dyDescent="0.3">
      <c r="C367" s="139"/>
      <c r="E367" s="139"/>
      <c r="G367" s="139"/>
      <c r="I367" s="139"/>
      <c r="K367" s="139"/>
      <c r="M367" s="139"/>
      <c r="O367" s="139"/>
    </row>
    <row r="368" spans="3:15" ht="15.75" thickBot="1" x14ac:dyDescent="0.3">
      <c r="C368" s="139"/>
      <c r="E368" s="139"/>
      <c r="G368" s="139"/>
      <c r="I368" s="139"/>
      <c r="K368" s="139"/>
      <c r="M368" s="139"/>
      <c r="O368" s="139"/>
    </row>
    <row r="369" spans="3:15" ht="15.75" thickBot="1" x14ac:dyDescent="0.3">
      <c r="C369" s="139"/>
      <c r="E369" s="139"/>
      <c r="G369" s="139"/>
      <c r="I369" s="139"/>
      <c r="K369" s="139"/>
      <c r="M369" s="139"/>
      <c r="O369" s="139"/>
    </row>
    <row r="370" spans="3:15" ht="15.75" thickBot="1" x14ac:dyDescent="0.3">
      <c r="C370" s="139"/>
      <c r="E370" s="139"/>
      <c r="G370" s="139"/>
      <c r="I370" s="139"/>
      <c r="K370" s="139"/>
      <c r="M370" s="139"/>
      <c r="O370" s="139"/>
    </row>
    <row r="371" spans="3:15" ht="15.75" thickBot="1" x14ac:dyDescent="0.3">
      <c r="C371" s="139"/>
      <c r="E371" s="139"/>
      <c r="G371" s="139"/>
      <c r="I371" s="139"/>
      <c r="K371" s="139"/>
      <c r="M371" s="139"/>
      <c r="O371" s="139"/>
    </row>
    <row r="372" spans="3:15" ht="15.75" thickBot="1" x14ac:dyDescent="0.3">
      <c r="C372" s="139"/>
      <c r="E372" s="139"/>
      <c r="G372" s="139"/>
      <c r="I372" s="139"/>
      <c r="K372" s="139"/>
      <c r="M372" s="139"/>
      <c r="O372" s="139"/>
    </row>
    <row r="373" spans="3:15" ht="15.75" thickBot="1" x14ac:dyDescent="0.3">
      <c r="C373" s="139"/>
      <c r="E373" s="139"/>
      <c r="G373" s="139"/>
      <c r="I373" s="139"/>
      <c r="K373" s="139"/>
      <c r="M373" s="139"/>
      <c r="O373" s="139"/>
    </row>
    <row r="374" spans="3:15" ht="15.75" thickBot="1" x14ac:dyDescent="0.3">
      <c r="C374" s="139"/>
      <c r="E374" s="139"/>
      <c r="G374" s="139"/>
      <c r="I374" s="139"/>
      <c r="K374" s="139"/>
      <c r="M374" s="139"/>
      <c r="O374" s="139"/>
    </row>
    <row r="375" spans="3:15" ht="15.75" thickBot="1" x14ac:dyDescent="0.3">
      <c r="C375" s="139"/>
      <c r="E375" s="139"/>
      <c r="G375" s="139"/>
      <c r="I375" s="139"/>
      <c r="K375" s="139"/>
      <c r="M375" s="139"/>
      <c r="O375" s="139"/>
    </row>
    <row r="376" spans="3:15" ht="15.75" thickBot="1" x14ac:dyDescent="0.3">
      <c r="C376" s="139"/>
      <c r="E376" s="139"/>
      <c r="G376" s="139"/>
      <c r="I376" s="139"/>
      <c r="K376" s="139"/>
      <c r="M376" s="139"/>
      <c r="O376" s="139"/>
    </row>
    <row r="377" spans="3:15" ht="15.75" thickBot="1" x14ac:dyDescent="0.3">
      <c r="C377" s="139"/>
      <c r="E377" s="139"/>
      <c r="G377" s="139"/>
      <c r="I377" s="139"/>
      <c r="K377" s="139"/>
      <c r="M377" s="139"/>
      <c r="O377" s="139"/>
    </row>
    <row r="378" spans="3:15" ht="15.75" thickBot="1" x14ac:dyDescent="0.3">
      <c r="C378" s="139"/>
      <c r="E378" s="139"/>
      <c r="G378" s="139"/>
      <c r="I378" s="139"/>
      <c r="K378" s="139"/>
      <c r="M378" s="139"/>
      <c r="O378" s="139"/>
    </row>
    <row r="379" spans="3:15" ht="15.75" thickBot="1" x14ac:dyDescent="0.3">
      <c r="C379" s="139"/>
      <c r="E379" s="139"/>
      <c r="G379" s="139"/>
      <c r="I379" s="139"/>
      <c r="K379" s="139"/>
      <c r="M379" s="139"/>
      <c r="O379" s="139"/>
    </row>
    <row r="380" spans="3:15" ht="15.75" thickBot="1" x14ac:dyDescent="0.3">
      <c r="C380" s="139"/>
      <c r="E380" s="139"/>
      <c r="G380" s="139"/>
      <c r="I380" s="139"/>
      <c r="K380" s="139"/>
      <c r="M380" s="139"/>
      <c r="O380" s="139"/>
    </row>
    <row r="381" spans="3:15" ht="15.75" thickBot="1" x14ac:dyDescent="0.3">
      <c r="C381" s="139"/>
      <c r="E381" s="139"/>
      <c r="G381" s="139"/>
      <c r="I381" s="139"/>
      <c r="K381" s="139"/>
      <c r="M381" s="139"/>
      <c r="O381" s="139"/>
    </row>
    <row r="382" spans="3:15" ht="15.75" thickBot="1" x14ac:dyDescent="0.3">
      <c r="C382" s="139"/>
      <c r="E382" s="139"/>
      <c r="G382" s="139"/>
      <c r="I382" s="139"/>
      <c r="K382" s="139"/>
      <c r="M382" s="139"/>
      <c r="O382" s="139"/>
    </row>
    <row r="383" spans="3:15" ht="15.75" thickBot="1" x14ac:dyDescent="0.3">
      <c r="C383" s="139"/>
      <c r="E383" s="139"/>
      <c r="G383" s="139"/>
      <c r="I383" s="139"/>
      <c r="K383" s="139"/>
      <c r="M383" s="139"/>
      <c r="O383" s="139"/>
    </row>
    <row r="384" spans="3:15" ht="15.75" thickBot="1" x14ac:dyDescent="0.3">
      <c r="C384" s="139"/>
      <c r="E384" s="139"/>
      <c r="G384" s="139"/>
      <c r="I384" s="139"/>
      <c r="K384" s="139"/>
      <c r="M384" s="139"/>
      <c r="O384" s="139"/>
    </row>
    <row r="385" spans="3:15" ht="15.75" thickBot="1" x14ac:dyDescent="0.3">
      <c r="C385" s="139"/>
      <c r="E385" s="139"/>
      <c r="G385" s="139"/>
      <c r="I385" s="139"/>
      <c r="K385" s="139"/>
      <c r="M385" s="139"/>
      <c r="O385" s="139"/>
    </row>
    <row r="386" spans="3:15" ht="15.75" thickBot="1" x14ac:dyDescent="0.3">
      <c r="C386" s="139"/>
      <c r="E386" s="139"/>
      <c r="G386" s="139"/>
      <c r="I386" s="139"/>
      <c r="K386" s="139"/>
      <c r="M386" s="139"/>
      <c r="O386" s="139"/>
    </row>
    <row r="387" spans="3:15" ht="15.75" thickBot="1" x14ac:dyDescent="0.3">
      <c r="C387" s="139"/>
      <c r="E387" s="139"/>
      <c r="G387" s="139"/>
      <c r="I387" s="139"/>
      <c r="K387" s="139"/>
      <c r="M387" s="139"/>
      <c r="O387" s="139"/>
    </row>
    <row r="388" spans="3:15" ht="15.75" thickBot="1" x14ac:dyDescent="0.3">
      <c r="C388" s="139"/>
      <c r="E388" s="139"/>
      <c r="G388" s="139"/>
      <c r="I388" s="139"/>
      <c r="K388" s="139"/>
      <c r="M388" s="139"/>
      <c r="O388" s="139"/>
    </row>
    <row r="389" spans="3:15" ht="15.75" thickBot="1" x14ac:dyDescent="0.3">
      <c r="C389" s="139"/>
      <c r="E389" s="139"/>
      <c r="G389" s="139"/>
      <c r="I389" s="139"/>
      <c r="K389" s="139"/>
      <c r="M389" s="139"/>
      <c r="O389" s="139"/>
    </row>
    <row r="390" spans="3:15" ht="15.75" thickBot="1" x14ac:dyDescent="0.3">
      <c r="C390" s="139"/>
      <c r="E390" s="139"/>
      <c r="G390" s="139"/>
      <c r="I390" s="139"/>
      <c r="K390" s="139"/>
      <c r="M390" s="139"/>
      <c r="O390" s="139"/>
    </row>
    <row r="391" spans="3:15" ht="15.75" thickBot="1" x14ac:dyDescent="0.3">
      <c r="C391" s="139"/>
      <c r="E391" s="139"/>
      <c r="G391" s="139"/>
      <c r="I391" s="139"/>
      <c r="K391" s="139"/>
      <c r="M391" s="139"/>
      <c r="O391" s="139"/>
    </row>
    <row r="392" spans="3:15" ht="15.75" thickBot="1" x14ac:dyDescent="0.3">
      <c r="C392" s="139"/>
      <c r="E392" s="139"/>
      <c r="G392" s="139"/>
      <c r="I392" s="139"/>
      <c r="K392" s="139"/>
      <c r="M392" s="139"/>
      <c r="O392" s="139"/>
    </row>
    <row r="393" spans="3:15" ht="15.75" thickBot="1" x14ac:dyDescent="0.3">
      <c r="C393" s="139"/>
      <c r="E393" s="139"/>
      <c r="G393" s="139"/>
      <c r="I393" s="139"/>
      <c r="K393" s="139"/>
      <c r="M393" s="139"/>
      <c r="O393" s="139"/>
    </row>
    <row r="394" spans="3:15" ht="15.75" thickBot="1" x14ac:dyDescent="0.3">
      <c r="C394" s="139"/>
      <c r="E394" s="139"/>
      <c r="G394" s="139"/>
      <c r="I394" s="139"/>
      <c r="K394" s="139"/>
      <c r="M394" s="139"/>
      <c r="O394" s="139"/>
    </row>
    <row r="395" spans="3:15" ht="15.75" thickBot="1" x14ac:dyDescent="0.3">
      <c r="C395" s="139"/>
      <c r="E395" s="139"/>
      <c r="G395" s="139"/>
      <c r="I395" s="139"/>
      <c r="K395" s="139"/>
      <c r="M395" s="139"/>
      <c r="O395" s="139"/>
    </row>
    <row r="396" spans="3:15" ht="15.75" thickBot="1" x14ac:dyDescent="0.3">
      <c r="C396" s="139"/>
      <c r="E396" s="139"/>
      <c r="G396" s="139"/>
      <c r="I396" s="139"/>
      <c r="K396" s="139"/>
      <c r="M396" s="139"/>
      <c r="O396" s="139"/>
    </row>
    <row r="397" spans="3:15" ht="15.75" thickBot="1" x14ac:dyDescent="0.3">
      <c r="C397" s="139"/>
      <c r="E397" s="139"/>
      <c r="G397" s="139"/>
      <c r="I397" s="139"/>
      <c r="K397" s="139"/>
      <c r="M397" s="139"/>
      <c r="O397" s="139"/>
    </row>
    <row r="398" spans="3:15" ht="15.75" thickBot="1" x14ac:dyDescent="0.3">
      <c r="C398" s="139"/>
      <c r="E398" s="139"/>
      <c r="G398" s="139"/>
      <c r="I398" s="139"/>
      <c r="K398" s="139"/>
      <c r="M398" s="139"/>
      <c r="O398" s="139"/>
    </row>
    <row r="399" spans="3:15" ht="15.75" thickBot="1" x14ac:dyDescent="0.3">
      <c r="C399" s="139"/>
      <c r="E399" s="139"/>
      <c r="G399" s="139"/>
      <c r="I399" s="139"/>
      <c r="K399" s="139"/>
      <c r="M399" s="139"/>
      <c r="O399" s="139"/>
    </row>
    <row r="400" spans="3:15" ht="15.75" thickBot="1" x14ac:dyDescent="0.3">
      <c r="C400" s="139"/>
      <c r="E400" s="139"/>
      <c r="G400" s="139"/>
      <c r="I400" s="139"/>
      <c r="K400" s="139"/>
      <c r="M400" s="139"/>
      <c r="O400" s="139"/>
    </row>
    <row r="401" spans="3:15" ht="15.75" thickBot="1" x14ac:dyDescent="0.3">
      <c r="C401" s="139"/>
      <c r="E401" s="139"/>
      <c r="G401" s="139"/>
      <c r="I401" s="139"/>
      <c r="K401" s="139"/>
      <c r="M401" s="139"/>
      <c r="O401" s="139"/>
    </row>
    <row r="402" spans="3:15" ht="15.75" thickBot="1" x14ac:dyDescent="0.3">
      <c r="C402" s="139"/>
      <c r="E402" s="139"/>
      <c r="G402" s="139"/>
      <c r="I402" s="139"/>
      <c r="K402" s="139"/>
      <c r="M402" s="139"/>
      <c r="O402" s="139"/>
    </row>
    <row r="403" spans="3:15" ht="15.75" thickBot="1" x14ac:dyDescent="0.3">
      <c r="C403" s="139"/>
      <c r="E403" s="139"/>
      <c r="G403" s="139"/>
      <c r="I403" s="139"/>
      <c r="K403" s="139"/>
      <c r="M403" s="139"/>
      <c r="O403" s="139"/>
    </row>
    <row r="404" spans="3:15" ht="15.75" thickBot="1" x14ac:dyDescent="0.3">
      <c r="C404" s="139"/>
      <c r="E404" s="139"/>
      <c r="G404" s="139"/>
      <c r="I404" s="139"/>
      <c r="K404" s="139"/>
      <c r="M404" s="139"/>
      <c r="O404" s="139"/>
    </row>
    <row r="405" spans="3:15" ht="15.75" thickBot="1" x14ac:dyDescent="0.3">
      <c r="C405" s="139"/>
      <c r="E405" s="139"/>
      <c r="G405" s="139"/>
      <c r="I405" s="139"/>
      <c r="K405" s="139"/>
      <c r="M405" s="139"/>
      <c r="O405" s="139"/>
    </row>
    <row r="406" spans="3:15" ht="15.75" thickBot="1" x14ac:dyDescent="0.3">
      <c r="C406" s="139"/>
      <c r="E406" s="139"/>
      <c r="G406" s="139"/>
      <c r="I406" s="139"/>
      <c r="K406" s="139"/>
      <c r="M406" s="139"/>
      <c r="O406" s="139"/>
    </row>
    <row r="407" spans="3:15" ht="15.75" thickBot="1" x14ac:dyDescent="0.3">
      <c r="C407" s="139"/>
      <c r="E407" s="139"/>
      <c r="G407" s="139"/>
      <c r="I407" s="139"/>
      <c r="K407" s="139"/>
      <c r="M407" s="139"/>
      <c r="O407" s="139"/>
    </row>
    <row r="408" spans="3:15" ht="15.75" thickBot="1" x14ac:dyDescent="0.3">
      <c r="C408" s="139"/>
      <c r="E408" s="139"/>
      <c r="G408" s="139"/>
      <c r="I408" s="139"/>
      <c r="K408" s="139"/>
      <c r="M408" s="139"/>
      <c r="O408" s="139"/>
    </row>
    <row r="409" spans="3:15" ht="15.75" thickBot="1" x14ac:dyDescent="0.3">
      <c r="C409" s="139"/>
      <c r="E409" s="139"/>
      <c r="G409" s="139"/>
      <c r="I409" s="139"/>
      <c r="K409" s="139"/>
      <c r="M409" s="139"/>
      <c r="O409" s="139"/>
    </row>
    <row r="410" spans="3:15" ht="15.75" thickBot="1" x14ac:dyDescent="0.3">
      <c r="C410" s="139"/>
      <c r="E410" s="139"/>
      <c r="G410" s="139"/>
      <c r="I410" s="139"/>
      <c r="K410" s="139"/>
      <c r="M410" s="139"/>
      <c r="O410" s="139"/>
    </row>
    <row r="411" spans="3:15" ht="15.75" thickBot="1" x14ac:dyDescent="0.3">
      <c r="C411" s="139"/>
      <c r="E411" s="139"/>
      <c r="G411" s="139"/>
      <c r="I411" s="139"/>
      <c r="K411" s="139"/>
      <c r="M411" s="139"/>
      <c r="O411" s="139"/>
    </row>
    <row r="412" spans="3:15" ht="15.75" thickBot="1" x14ac:dyDescent="0.3">
      <c r="C412" s="139"/>
      <c r="E412" s="139"/>
      <c r="G412" s="139"/>
      <c r="I412" s="139"/>
      <c r="K412" s="139"/>
      <c r="M412" s="139"/>
      <c r="O412" s="139"/>
    </row>
    <row r="413" spans="3:15" ht="15.75" thickBot="1" x14ac:dyDescent="0.3">
      <c r="C413" s="139"/>
      <c r="E413" s="139"/>
      <c r="G413" s="139"/>
      <c r="I413" s="139"/>
      <c r="K413" s="139"/>
      <c r="M413" s="139"/>
      <c r="O413" s="139"/>
    </row>
    <row r="414" spans="3:15" ht="15.75" thickBot="1" x14ac:dyDescent="0.3">
      <c r="C414" s="139"/>
      <c r="E414" s="139"/>
      <c r="G414" s="139"/>
      <c r="I414" s="139"/>
      <c r="K414" s="139"/>
      <c r="M414" s="139"/>
      <c r="O414" s="139"/>
    </row>
    <row r="415" spans="3:15" ht="15.75" thickBot="1" x14ac:dyDescent="0.3">
      <c r="C415" s="139"/>
      <c r="E415" s="139"/>
      <c r="G415" s="139"/>
      <c r="I415" s="139"/>
      <c r="K415" s="139"/>
      <c r="M415" s="139"/>
      <c r="O415" s="139"/>
    </row>
    <row r="416" spans="3:15" ht="15.75" thickBot="1" x14ac:dyDescent="0.3">
      <c r="C416" s="139"/>
      <c r="E416" s="139"/>
      <c r="G416" s="139"/>
      <c r="I416" s="139"/>
      <c r="K416" s="139"/>
      <c r="M416" s="139"/>
      <c r="O416" s="139"/>
    </row>
    <row r="417" spans="3:15" ht="15.75" thickBot="1" x14ac:dyDescent="0.3">
      <c r="C417" s="139"/>
      <c r="E417" s="139"/>
      <c r="G417" s="139"/>
      <c r="I417" s="139"/>
      <c r="K417" s="139"/>
      <c r="M417" s="139"/>
      <c r="O417" s="139"/>
    </row>
    <row r="418" spans="3:15" ht="15.75" thickBot="1" x14ac:dyDescent="0.3">
      <c r="C418" s="139"/>
      <c r="E418" s="139"/>
      <c r="G418" s="139"/>
      <c r="I418" s="139"/>
      <c r="K418" s="139"/>
      <c r="M418" s="139"/>
      <c r="O418" s="139"/>
    </row>
    <row r="419" spans="3:15" ht="15.75" thickBot="1" x14ac:dyDescent="0.3">
      <c r="C419" s="139"/>
      <c r="E419" s="139"/>
      <c r="G419" s="139"/>
      <c r="I419" s="139"/>
      <c r="K419" s="139"/>
      <c r="M419" s="139"/>
      <c r="O419" s="139"/>
    </row>
    <row r="420" spans="3:15" ht="15.75" thickBot="1" x14ac:dyDescent="0.3">
      <c r="C420" s="139"/>
      <c r="E420" s="139"/>
      <c r="G420" s="139"/>
      <c r="I420" s="139"/>
      <c r="K420" s="139"/>
      <c r="M420" s="139"/>
      <c r="O420" s="139"/>
    </row>
    <row r="421" spans="3:15" ht="15.75" thickBot="1" x14ac:dyDescent="0.3">
      <c r="C421" s="139"/>
      <c r="E421" s="139"/>
      <c r="G421" s="139"/>
      <c r="I421" s="139"/>
      <c r="K421" s="139"/>
      <c r="M421" s="139"/>
      <c r="O421" s="139"/>
    </row>
    <row r="422" spans="3:15" ht="15.75" thickBot="1" x14ac:dyDescent="0.3">
      <c r="C422" s="139"/>
      <c r="E422" s="139"/>
      <c r="G422" s="139"/>
      <c r="I422" s="139"/>
      <c r="K422" s="139"/>
      <c r="M422" s="139"/>
      <c r="O422" s="139"/>
    </row>
    <row r="423" spans="3:15" ht="15.75" thickBot="1" x14ac:dyDescent="0.3">
      <c r="C423" s="139"/>
      <c r="E423" s="139"/>
      <c r="G423" s="139"/>
      <c r="I423" s="139"/>
      <c r="K423" s="139"/>
      <c r="M423" s="139"/>
      <c r="O423" s="139"/>
    </row>
    <row r="424" spans="3:15" ht="15.75" thickBot="1" x14ac:dyDescent="0.3">
      <c r="C424" s="139"/>
      <c r="E424" s="139"/>
      <c r="G424" s="139"/>
      <c r="I424" s="139"/>
      <c r="K424" s="139"/>
      <c r="M424" s="139"/>
      <c r="O424" s="139"/>
    </row>
    <row r="425" spans="3:15" ht="15.75" thickBot="1" x14ac:dyDescent="0.3">
      <c r="C425" s="139"/>
      <c r="E425" s="139"/>
      <c r="G425" s="139"/>
      <c r="I425" s="139"/>
      <c r="K425" s="139"/>
      <c r="M425" s="139"/>
      <c r="O425" s="139"/>
    </row>
    <row r="426" spans="3:15" ht="15.75" thickBot="1" x14ac:dyDescent="0.3">
      <c r="C426" s="139"/>
      <c r="E426" s="139"/>
      <c r="G426" s="139"/>
      <c r="I426" s="139"/>
      <c r="K426" s="139"/>
      <c r="M426" s="139"/>
      <c r="O426" s="139"/>
    </row>
    <row r="427" spans="3:15" ht="15.75" thickBot="1" x14ac:dyDescent="0.3">
      <c r="C427" s="139"/>
      <c r="E427" s="139"/>
      <c r="G427" s="139"/>
      <c r="I427" s="139"/>
      <c r="K427" s="139"/>
      <c r="M427" s="139"/>
      <c r="O427" s="139"/>
    </row>
    <row r="428" spans="3:15" ht="15.75" thickBot="1" x14ac:dyDescent="0.3">
      <c r="C428" s="139"/>
      <c r="E428" s="139"/>
      <c r="G428" s="139"/>
      <c r="I428" s="139"/>
      <c r="K428" s="139"/>
      <c r="M428" s="139"/>
      <c r="O428" s="139"/>
    </row>
    <row r="429" spans="3:15" ht="15.75" thickBot="1" x14ac:dyDescent="0.3">
      <c r="C429" s="139"/>
      <c r="E429" s="139"/>
      <c r="G429" s="139"/>
      <c r="I429" s="139"/>
      <c r="K429" s="139"/>
      <c r="M429" s="139"/>
      <c r="O429" s="139"/>
    </row>
    <row r="430" spans="3:15" ht="15.75" thickBot="1" x14ac:dyDescent="0.3">
      <c r="C430" s="139"/>
      <c r="E430" s="139"/>
      <c r="G430" s="139"/>
      <c r="I430" s="139"/>
      <c r="K430" s="139"/>
      <c r="M430" s="139"/>
      <c r="O430" s="139"/>
    </row>
    <row r="431" spans="3:15" ht="15.75" thickBot="1" x14ac:dyDescent="0.3">
      <c r="C431" s="139"/>
      <c r="E431" s="139"/>
      <c r="G431" s="139"/>
      <c r="I431" s="139"/>
      <c r="K431" s="139"/>
      <c r="M431" s="139"/>
      <c r="O431" s="139"/>
    </row>
    <row r="432" spans="3:15" ht="15.75" thickBot="1" x14ac:dyDescent="0.3">
      <c r="C432" s="139"/>
      <c r="E432" s="139"/>
      <c r="G432" s="139"/>
      <c r="I432" s="139"/>
      <c r="K432" s="139"/>
      <c r="M432" s="139"/>
      <c r="O432" s="139"/>
    </row>
    <row r="433" spans="3:15" ht="15.75" thickBot="1" x14ac:dyDescent="0.3">
      <c r="C433" s="139"/>
      <c r="E433" s="139"/>
      <c r="G433" s="139"/>
      <c r="I433" s="139"/>
      <c r="K433" s="139"/>
      <c r="M433" s="139"/>
      <c r="O433" s="139"/>
    </row>
    <row r="434" spans="3:15" ht="15.75" thickBot="1" x14ac:dyDescent="0.3">
      <c r="C434" s="139"/>
      <c r="E434" s="139"/>
      <c r="G434" s="139"/>
      <c r="I434" s="139"/>
      <c r="K434" s="139"/>
      <c r="M434" s="139"/>
      <c r="O434" s="139"/>
    </row>
    <row r="435" spans="3:15" ht="15.75" thickBot="1" x14ac:dyDescent="0.3">
      <c r="C435" s="139"/>
      <c r="E435" s="139"/>
      <c r="G435" s="139"/>
      <c r="I435" s="139"/>
      <c r="K435" s="139"/>
      <c r="M435" s="139"/>
      <c r="O435" s="139"/>
    </row>
    <row r="436" spans="3:15" ht="15.75" thickBot="1" x14ac:dyDescent="0.3">
      <c r="C436" s="139"/>
      <c r="E436" s="139"/>
      <c r="G436" s="139"/>
      <c r="I436" s="139"/>
      <c r="K436" s="139"/>
      <c r="M436" s="139"/>
      <c r="O436" s="139"/>
    </row>
    <row r="437" spans="3:15" ht="15.75" thickBot="1" x14ac:dyDescent="0.3">
      <c r="C437" s="139"/>
      <c r="E437" s="139"/>
      <c r="G437" s="139"/>
      <c r="I437" s="139"/>
      <c r="K437" s="139"/>
      <c r="M437" s="139"/>
      <c r="O437" s="139"/>
    </row>
    <row r="438" spans="3:15" ht="15.75" thickBot="1" x14ac:dyDescent="0.3">
      <c r="C438" s="139"/>
      <c r="E438" s="139"/>
      <c r="G438" s="139"/>
      <c r="I438" s="139"/>
      <c r="K438" s="139"/>
      <c r="M438" s="139"/>
      <c r="O438" s="139"/>
    </row>
    <row r="439" spans="3:15" ht="15.75" thickBot="1" x14ac:dyDescent="0.3">
      <c r="C439" s="139"/>
      <c r="E439" s="139"/>
      <c r="G439" s="139"/>
      <c r="I439" s="139"/>
      <c r="K439" s="139"/>
      <c r="M439" s="139"/>
      <c r="O439" s="139"/>
    </row>
    <row r="440" spans="3:15" ht="15.75" thickBot="1" x14ac:dyDescent="0.3">
      <c r="C440" s="139"/>
      <c r="E440" s="139"/>
      <c r="G440" s="139"/>
      <c r="I440" s="139"/>
      <c r="K440" s="139"/>
      <c r="M440" s="139"/>
      <c r="O440" s="139"/>
    </row>
    <row r="441" spans="3:15" ht="15.75" thickBot="1" x14ac:dyDescent="0.3">
      <c r="C441" s="139"/>
      <c r="E441" s="139"/>
      <c r="G441" s="139"/>
      <c r="I441" s="139"/>
      <c r="K441" s="139"/>
      <c r="M441" s="139"/>
      <c r="O441" s="139"/>
    </row>
    <row r="442" spans="3:15" ht="15.75" thickBot="1" x14ac:dyDescent="0.3">
      <c r="C442" s="139"/>
      <c r="E442" s="139"/>
      <c r="G442" s="139"/>
      <c r="I442" s="139"/>
      <c r="K442" s="139"/>
      <c r="M442" s="139"/>
      <c r="O442" s="139"/>
    </row>
    <row r="443" spans="3:15" ht="15.75" thickBot="1" x14ac:dyDescent="0.3">
      <c r="C443" s="139"/>
      <c r="E443" s="139"/>
      <c r="G443" s="139"/>
      <c r="I443" s="139"/>
      <c r="K443" s="139"/>
      <c r="M443" s="139"/>
      <c r="O443" s="139"/>
    </row>
    <row r="444" spans="3:15" ht="15.75" thickBot="1" x14ac:dyDescent="0.3">
      <c r="C444" s="139"/>
      <c r="E444" s="139"/>
      <c r="G444" s="139"/>
      <c r="I444" s="139"/>
      <c r="K444" s="139"/>
      <c r="M444" s="139"/>
      <c r="O444" s="139"/>
    </row>
    <row r="445" spans="3:15" ht="15.75" thickBot="1" x14ac:dyDescent="0.3">
      <c r="C445" s="139"/>
      <c r="E445" s="139"/>
      <c r="G445" s="139"/>
      <c r="I445" s="139"/>
      <c r="K445" s="139"/>
      <c r="M445" s="139"/>
      <c r="O445" s="139"/>
    </row>
    <row r="446" spans="3:15" ht="15.75" thickBot="1" x14ac:dyDescent="0.3">
      <c r="C446" s="139"/>
      <c r="E446" s="139"/>
      <c r="G446" s="139"/>
      <c r="I446" s="139"/>
      <c r="K446" s="139"/>
      <c r="M446" s="139"/>
      <c r="O446" s="139"/>
    </row>
    <row r="447" spans="3:15" ht="15.75" thickBot="1" x14ac:dyDescent="0.3">
      <c r="C447" s="139"/>
      <c r="E447" s="139"/>
      <c r="G447" s="139"/>
      <c r="I447" s="139"/>
      <c r="K447" s="139"/>
      <c r="M447" s="139"/>
      <c r="O447" s="139"/>
    </row>
    <row r="448" spans="3:15" ht="15.75" thickBot="1" x14ac:dyDescent="0.3">
      <c r="C448" s="139"/>
      <c r="E448" s="139"/>
      <c r="G448" s="139"/>
      <c r="I448" s="139"/>
      <c r="K448" s="139"/>
      <c r="M448" s="139"/>
      <c r="O448" s="139"/>
    </row>
    <row r="449" spans="3:15" ht="15.75" thickBot="1" x14ac:dyDescent="0.3">
      <c r="C449" s="139"/>
      <c r="E449" s="139"/>
      <c r="G449" s="139"/>
      <c r="I449" s="139"/>
      <c r="K449" s="139"/>
      <c r="M449" s="139"/>
      <c r="O449" s="139"/>
    </row>
    <row r="450" spans="3:15" ht="15.75" thickBot="1" x14ac:dyDescent="0.3">
      <c r="C450" s="139"/>
      <c r="E450" s="139"/>
      <c r="G450" s="139"/>
      <c r="I450" s="139"/>
      <c r="K450" s="139"/>
      <c r="M450" s="139"/>
      <c r="O450" s="139"/>
    </row>
    <row r="451" spans="3:15" ht="15.75" thickBot="1" x14ac:dyDescent="0.3">
      <c r="C451" s="139"/>
      <c r="E451" s="139"/>
      <c r="G451" s="139"/>
      <c r="I451" s="139"/>
      <c r="K451" s="139"/>
      <c r="M451" s="139"/>
      <c r="O451" s="139"/>
    </row>
    <row r="452" spans="3:15" ht="15.75" thickBot="1" x14ac:dyDescent="0.3">
      <c r="C452" s="139"/>
      <c r="E452" s="139"/>
      <c r="G452" s="139"/>
      <c r="I452" s="139"/>
      <c r="K452" s="139"/>
      <c r="M452" s="139"/>
      <c r="O452" s="139"/>
    </row>
    <row r="453" spans="3:15" ht="15.75" thickBot="1" x14ac:dyDescent="0.3">
      <c r="C453" s="139"/>
      <c r="E453" s="139"/>
      <c r="G453" s="139"/>
      <c r="I453" s="139"/>
      <c r="K453" s="139"/>
      <c r="M453" s="139"/>
      <c r="O453" s="139"/>
    </row>
    <row r="454" spans="3:15" ht="15.75" thickBot="1" x14ac:dyDescent="0.3">
      <c r="C454" s="139"/>
      <c r="E454" s="139"/>
      <c r="G454" s="139"/>
      <c r="I454" s="139"/>
      <c r="K454" s="139"/>
      <c r="M454" s="139"/>
      <c r="O454" s="139"/>
    </row>
    <row r="455" spans="3:15" ht="15.75" thickBot="1" x14ac:dyDescent="0.3">
      <c r="C455" s="139"/>
      <c r="E455" s="139"/>
      <c r="G455" s="139"/>
      <c r="I455" s="139"/>
      <c r="K455" s="139"/>
      <c r="M455" s="139"/>
      <c r="O455" s="139"/>
    </row>
    <row r="456" spans="3:15" ht="15.75" thickBot="1" x14ac:dyDescent="0.3">
      <c r="C456" s="139"/>
      <c r="E456" s="139"/>
      <c r="G456" s="139"/>
      <c r="I456" s="139"/>
      <c r="K456" s="139"/>
      <c r="M456" s="139"/>
      <c r="O456" s="139"/>
    </row>
    <row r="457" spans="3:15" ht="15.75" thickBot="1" x14ac:dyDescent="0.3">
      <c r="C457" s="139"/>
      <c r="E457" s="139"/>
      <c r="G457" s="139"/>
      <c r="I457" s="139"/>
      <c r="K457" s="139"/>
      <c r="M457" s="139"/>
      <c r="O457" s="139"/>
    </row>
    <row r="458" spans="3:15" ht="15.75" thickBot="1" x14ac:dyDescent="0.3">
      <c r="C458" s="139"/>
      <c r="E458" s="139"/>
      <c r="G458" s="139"/>
      <c r="I458" s="139"/>
      <c r="K458" s="139"/>
      <c r="M458" s="139"/>
      <c r="O458" s="139"/>
    </row>
    <row r="459" spans="3:15" ht="15.75" thickBot="1" x14ac:dyDescent="0.3">
      <c r="C459" s="139"/>
      <c r="E459" s="139"/>
      <c r="G459" s="139"/>
      <c r="I459" s="139"/>
      <c r="K459" s="139"/>
      <c r="M459" s="139"/>
      <c r="O459" s="139"/>
    </row>
    <row r="460" spans="3:15" ht="15.75" thickBot="1" x14ac:dyDescent="0.3">
      <c r="C460" s="139"/>
      <c r="E460" s="139"/>
      <c r="G460" s="139"/>
      <c r="I460" s="139"/>
      <c r="K460" s="139"/>
      <c r="M460" s="139"/>
      <c r="O460" s="139"/>
    </row>
    <row r="461" spans="3:15" ht="15.75" thickBot="1" x14ac:dyDescent="0.3">
      <c r="C461" s="139"/>
      <c r="E461" s="139"/>
      <c r="G461" s="139"/>
      <c r="I461" s="139"/>
      <c r="K461" s="139"/>
      <c r="M461" s="139"/>
      <c r="O461" s="139"/>
    </row>
    <row r="462" spans="3:15" ht="15.75" thickBot="1" x14ac:dyDescent="0.3">
      <c r="C462" s="139"/>
      <c r="E462" s="139"/>
      <c r="G462" s="139"/>
      <c r="I462" s="139"/>
      <c r="K462" s="139"/>
      <c r="M462" s="139"/>
      <c r="O462" s="139"/>
    </row>
    <row r="463" spans="3:15" ht="15.75" thickBot="1" x14ac:dyDescent="0.3">
      <c r="C463" s="139"/>
      <c r="E463" s="139"/>
      <c r="G463" s="139"/>
      <c r="I463" s="139"/>
      <c r="K463" s="139"/>
      <c r="M463" s="139"/>
      <c r="O463" s="139"/>
    </row>
    <row r="464" spans="3:15" ht="15.75" thickBot="1" x14ac:dyDescent="0.3">
      <c r="C464" s="139"/>
      <c r="E464" s="139"/>
      <c r="G464" s="139"/>
      <c r="I464" s="139"/>
      <c r="K464" s="139"/>
      <c r="M464" s="139"/>
      <c r="O464" s="139"/>
    </row>
    <row r="465" spans="3:15" ht="15.75" thickBot="1" x14ac:dyDescent="0.3">
      <c r="C465" s="139"/>
      <c r="E465" s="139"/>
      <c r="G465" s="139"/>
      <c r="I465" s="139"/>
      <c r="K465" s="139"/>
      <c r="M465" s="139"/>
      <c r="O465" s="139"/>
    </row>
    <row r="466" spans="3:15" ht="15.75" thickBot="1" x14ac:dyDescent="0.3">
      <c r="C466" s="139"/>
      <c r="E466" s="139"/>
      <c r="G466" s="139"/>
      <c r="I466" s="139"/>
      <c r="K466" s="139"/>
      <c r="M466" s="139"/>
      <c r="O466" s="139"/>
    </row>
    <row r="467" spans="3:15" ht="15.75" thickBot="1" x14ac:dyDescent="0.3">
      <c r="C467" s="139"/>
      <c r="E467" s="139"/>
      <c r="G467" s="139"/>
      <c r="I467" s="139"/>
      <c r="K467" s="139"/>
      <c r="M467" s="139"/>
      <c r="O467" s="139"/>
    </row>
    <row r="468" spans="3:15" x14ac:dyDescent="0.25">
      <c r="E468" s="140"/>
      <c r="G468" s="140"/>
      <c r="I468" s="140"/>
      <c r="K468" s="140"/>
      <c r="M468" s="140"/>
      <c r="O468" s="140"/>
    </row>
    <row r="469" spans="3:15" x14ac:dyDescent="0.25">
      <c r="E469" s="140"/>
      <c r="G469" s="140"/>
      <c r="I469" s="140"/>
      <c r="K469" s="140"/>
      <c r="M469" s="140"/>
      <c r="O469" s="140"/>
    </row>
    <row r="470" spans="3:15" x14ac:dyDescent="0.25">
      <c r="E470" s="140"/>
      <c r="G470" s="140"/>
      <c r="I470" s="140"/>
      <c r="K470" s="140"/>
      <c r="M470" s="140"/>
      <c r="O470" s="140"/>
    </row>
    <row r="471" spans="3:15" x14ac:dyDescent="0.25">
      <c r="E471" s="140"/>
      <c r="G471" s="140"/>
      <c r="I471" s="140"/>
      <c r="K471" s="140"/>
      <c r="M471" s="140"/>
      <c r="O471" s="140"/>
    </row>
    <row r="472" spans="3:15" x14ac:dyDescent="0.25">
      <c r="E472" s="140"/>
      <c r="G472" s="140"/>
      <c r="I472" s="140"/>
      <c r="K472" s="140"/>
      <c r="M472" s="140"/>
      <c r="O472" s="140"/>
    </row>
    <row r="473" spans="3:15" x14ac:dyDescent="0.25">
      <c r="E473" s="140"/>
      <c r="G473" s="140"/>
      <c r="I473" s="140"/>
      <c r="K473" s="140"/>
      <c r="M473" s="140"/>
      <c r="O473" s="140"/>
    </row>
    <row r="474" spans="3:15" x14ac:dyDescent="0.25">
      <c r="E474" s="140"/>
      <c r="G474" s="140"/>
      <c r="I474" s="140"/>
      <c r="K474" s="140"/>
      <c r="M474" s="140"/>
      <c r="O474" s="140"/>
    </row>
    <row r="475" spans="3:15" x14ac:dyDescent="0.25">
      <c r="E475" s="140"/>
      <c r="G475" s="140"/>
      <c r="I475" s="140"/>
      <c r="K475" s="140"/>
      <c r="M475" s="140"/>
      <c r="O475" s="140"/>
    </row>
    <row r="476" spans="3:15" x14ac:dyDescent="0.25">
      <c r="E476" s="140"/>
      <c r="G476" s="140"/>
      <c r="I476" s="140"/>
      <c r="K476" s="140"/>
      <c r="M476" s="140"/>
      <c r="O476" s="140"/>
    </row>
    <row r="477" spans="3:15" x14ac:dyDescent="0.25">
      <c r="E477" s="140"/>
      <c r="G477" s="140"/>
      <c r="I477" s="140"/>
      <c r="K477" s="140"/>
      <c r="M477" s="140"/>
      <c r="O477" s="140"/>
    </row>
    <row r="478" spans="3:15" x14ac:dyDescent="0.25">
      <c r="E478" s="140"/>
      <c r="G478" s="140"/>
      <c r="I478" s="140"/>
      <c r="K478" s="140"/>
      <c r="M478" s="140"/>
      <c r="O478" s="140"/>
    </row>
    <row r="479" spans="3:15" x14ac:dyDescent="0.25">
      <c r="E479" s="140"/>
      <c r="G479" s="140"/>
      <c r="I479" s="140"/>
      <c r="K479" s="140"/>
      <c r="M479" s="140"/>
      <c r="O479" s="140"/>
    </row>
    <row r="480" spans="3:15" x14ac:dyDescent="0.25">
      <c r="E480" s="140"/>
      <c r="G480" s="140"/>
      <c r="I480" s="140"/>
      <c r="K480" s="140"/>
      <c r="M480" s="140"/>
      <c r="O480" s="140"/>
    </row>
    <row r="481" spans="5:15" x14ac:dyDescent="0.25">
      <c r="E481" s="140"/>
      <c r="G481" s="140"/>
      <c r="I481" s="140"/>
      <c r="K481" s="140"/>
      <c r="M481" s="140"/>
      <c r="O481" s="140"/>
    </row>
    <row r="482" spans="5:15" x14ac:dyDescent="0.25">
      <c r="E482" s="140"/>
      <c r="G482" s="140"/>
      <c r="I482" s="140"/>
      <c r="K482" s="140"/>
      <c r="M482" s="140"/>
      <c r="O482" s="140"/>
    </row>
    <row r="483" spans="5:15" x14ac:dyDescent="0.25">
      <c r="E483" s="140"/>
      <c r="G483" s="140"/>
      <c r="I483" s="140"/>
      <c r="K483" s="140"/>
      <c r="M483" s="140"/>
      <c r="O483" s="140"/>
    </row>
    <row r="484" spans="5:15" x14ac:dyDescent="0.25">
      <c r="E484" s="140"/>
      <c r="G484" s="140"/>
      <c r="I484" s="140"/>
      <c r="K484" s="140"/>
      <c r="M484" s="140"/>
      <c r="O484" s="140"/>
    </row>
    <row r="485" spans="5:15" x14ac:dyDescent="0.25">
      <c r="E485" s="140"/>
      <c r="G485" s="140"/>
      <c r="I485" s="140"/>
      <c r="K485" s="140"/>
      <c r="M485" s="140"/>
      <c r="O485" s="140"/>
    </row>
    <row r="486" spans="5:15" x14ac:dyDescent="0.25">
      <c r="E486" s="140"/>
      <c r="G486" s="140"/>
      <c r="I486" s="140"/>
      <c r="K486" s="140"/>
      <c r="M486" s="140"/>
      <c r="O486" s="140"/>
    </row>
    <row r="487" spans="5:15" x14ac:dyDescent="0.25">
      <c r="E487" s="140"/>
      <c r="G487" s="140"/>
      <c r="I487" s="140"/>
      <c r="K487" s="140"/>
      <c r="M487" s="140"/>
      <c r="O487" s="140"/>
    </row>
    <row r="488" spans="5:15" x14ac:dyDescent="0.25">
      <c r="E488" s="140"/>
      <c r="G488" s="140"/>
      <c r="I488" s="140"/>
      <c r="K488" s="140"/>
      <c r="M488" s="140"/>
      <c r="O488" s="140"/>
    </row>
    <row r="489" spans="5:15" x14ac:dyDescent="0.25">
      <c r="E489" s="140"/>
      <c r="G489" s="140"/>
      <c r="I489" s="140"/>
      <c r="K489" s="140"/>
      <c r="M489" s="140"/>
      <c r="O489" s="140"/>
    </row>
    <row r="490" spans="5:15" x14ac:dyDescent="0.25">
      <c r="E490" s="140"/>
      <c r="G490" s="140"/>
      <c r="I490" s="140"/>
      <c r="K490" s="140"/>
      <c r="M490" s="140"/>
      <c r="O490" s="140"/>
    </row>
    <row r="491" spans="5:15" x14ac:dyDescent="0.25">
      <c r="E491" s="140"/>
      <c r="G491" s="140"/>
      <c r="I491" s="140"/>
      <c r="K491" s="140"/>
      <c r="M491" s="140"/>
      <c r="O491" s="140"/>
    </row>
    <row r="492" spans="5:15" x14ac:dyDescent="0.25">
      <c r="E492" s="140"/>
      <c r="G492" s="140"/>
      <c r="I492" s="140"/>
      <c r="K492" s="140"/>
      <c r="M492" s="140"/>
      <c r="O492" s="140"/>
    </row>
    <row r="493" spans="5:15" x14ac:dyDescent="0.25">
      <c r="E493" s="140"/>
      <c r="G493" s="140"/>
      <c r="I493" s="140"/>
      <c r="K493" s="140"/>
      <c r="M493" s="140"/>
      <c r="O493" s="140"/>
    </row>
    <row r="494" spans="5:15" x14ac:dyDescent="0.25">
      <c r="E494" s="140"/>
      <c r="G494" s="140"/>
      <c r="I494" s="140"/>
      <c r="K494" s="140"/>
      <c r="M494" s="140"/>
      <c r="O494" s="140"/>
    </row>
    <row r="495" spans="5:15" x14ac:dyDescent="0.25">
      <c r="E495" s="140"/>
      <c r="G495" s="140"/>
      <c r="I495" s="140"/>
      <c r="K495" s="140"/>
      <c r="M495" s="140"/>
      <c r="O495" s="140"/>
    </row>
    <row r="496" spans="5:15" x14ac:dyDescent="0.25">
      <c r="E496" s="140"/>
      <c r="G496" s="140"/>
      <c r="I496" s="140"/>
      <c r="K496" s="140"/>
      <c r="M496" s="140"/>
      <c r="O496" s="140"/>
    </row>
    <row r="497" spans="5:15" x14ac:dyDescent="0.25">
      <c r="E497" s="140"/>
      <c r="G497" s="140"/>
      <c r="I497" s="140"/>
      <c r="K497" s="140"/>
      <c r="M497" s="140"/>
      <c r="O497" s="140"/>
    </row>
    <row r="498" spans="5:15" x14ac:dyDescent="0.25">
      <c r="E498" s="140"/>
      <c r="G498" s="140"/>
      <c r="I498" s="140"/>
      <c r="K498" s="140"/>
      <c r="M498" s="140"/>
      <c r="O498" s="140"/>
    </row>
    <row r="499" spans="5:15" x14ac:dyDescent="0.25">
      <c r="E499" s="140"/>
      <c r="G499" s="140"/>
      <c r="I499" s="140"/>
      <c r="K499" s="140"/>
      <c r="M499" s="140"/>
      <c r="O499" s="140"/>
    </row>
    <row r="500" spans="5:15" x14ac:dyDescent="0.25">
      <c r="E500" s="140"/>
      <c r="G500" s="140"/>
      <c r="I500" s="140"/>
      <c r="K500" s="140"/>
      <c r="M500" s="140"/>
      <c r="O500" s="140"/>
    </row>
    <row r="501" spans="5:15" x14ac:dyDescent="0.25">
      <c r="E501" s="140"/>
      <c r="G501" s="140"/>
      <c r="I501" s="140"/>
      <c r="K501" s="140"/>
      <c r="M501" s="140"/>
      <c r="O501" s="140"/>
    </row>
    <row r="502" spans="5:15" x14ac:dyDescent="0.25">
      <c r="E502" s="140"/>
      <c r="G502" s="140"/>
      <c r="I502" s="140"/>
      <c r="K502" s="140"/>
      <c r="M502" s="140"/>
      <c r="O502" s="140"/>
    </row>
    <row r="503" spans="5:15" x14ac:dyDescent="0.25">
      <c r="E503" s="140"/>
      <c r="G503" s="140"/>
      <c r="I503" s="140"/>
      <c r="K503" s="140"/>
      <c r="M503" s="140"/>
      <c r="O503" s="140"/>
    </row>
    <row r="504" spans="5:15" x14ac:dyDescent="0.25">
      <c r="E504" s="140"/>
      <c r="G504" s="140"/>
      <c r="I504" s="140"/>
      <c r="K504" s="140"/>
      <c r="M504" s="140"/>
      <c r="O504" s="140"/>
    </row>
    <row r="505" spans="5:15" x14ac:dyDescent="0.25">
      <c r="E505" s="140"/>
      <c r="G505" s="140"/>
      <c r="I505" s="140"/>
      <c r="K505" s="140"/>
      <c r="M505" s="140"/>
      <c r="O505" s="140"/>
    </row>
    <row r="506" spans="5:15" x14ac:dyDescent="0.25">
      <c r="E506" s="140"/>
      <c r="G506" s="140"/>
      <c r="I506" s="140"/>
      <c r="K506" s="140"/>
      <c r="M506" s="140"/>
      <c r="O506" s="140"/>
    </row>
    <row r="507" spans="5:15" x14ac:dyDescent="0.25">
      <c r="E507" s="140"/>
      <c r="G507" s="140"/>
      <c r="I507" s="140"/>
      <c r="K507" s="140"/>
      <c r="M507" s="140"/>
      <c r="O507" s="140"/>
    </row>
    <row r="508" spans="5:15" x14ac:dyDescent="0.25">
      <c r="E508" s="140"/>
      <c r="G508" s="140"/>
      <c r="I508" s="140"/>
      <c r="K508" s="140"/>
      <c r="M508" s="140"/>
      <c r="O508" s="140"/>
    </row>
    <row r="509" spans="5:15" x14ac:dyDescent="0.25">
      <c r="E509" s="140"/>
      <c r="G509" s="140"/>
      <c r="I509" s="140"/>
      <c r="K509" s="140"/>
      <c r="M509" s="140"/>
      <c r="O509" s="140"/>
    </row>
    <row r="510" spans="5:15" x14ac:dyDescent="0.25">
      <c r="E510" s="140"/>
      <c r="G510" s="140"/>
      <c r="I510" s="140"/>
      <c r="K510" s="140"/>
      <c r="M510" s="140"/>
      <c r="O510" s="140"/>
    </row>
    <row r="511" spans="5:15" x14ac:dyDescent="0.25">
      <c r="E511" s="140"/>
      <c r="G511" s="140"/>
      <c r="I511" s="140"/>
      <c r="K511" s="140"/>
      <c r="M511" s="140"/>
      <c r="O511" s="140"/>
    </row>
    <row r="512" spans="5:15" x14ac:dyDescent="0.25">
      <c r="E512" s="140"/>
      <c r="G512" s="140"/>
      <c r="I512" s="140"/>
      <c r="K512" s="140"/>
      <c r="M512" s="140"/>
      <c r="O512" s="140"/>
    </row>
    <row r="513" spans="5:15" x14ac:dyDescent="0.25">
      <c r="E513" s="140"/>
      <c r="G513" s="140"/>
      <c r="I513" s="140"/>
      <c r="K513" s="140"/>
      <c r="M513" s="140"/>
      <c r="O513" s="140"/>
    </row>
    <row r="514" spans="5:15" x14ac:dyDescent="0.25">
      <c r="E514" s="140"/>
      <c r="G514" s="140"/>
      <c r="I514" s="140"/>
      <c r="K514" s="140"/>
      <c r="M514" s="140"/>
      <c r="O514" s="140"/>
    </row>
    <row r="515" spans="5:15" x14ac:dyDescent="0.25">
      <c r="E515" s="140"/>
      <c r="G515" s="140"/>
      <c r="I515" s="140"/>
      <c r="K515" s="140"/>
      <c r="M515" s="140"/>
      <c r="O515" s="140"/>
    </row>
    <row r="516" spans="5:15" x14ac:dyDescent="0.25">
      <c r="E516" s="140"/>
      <c r="G516" s="140"/>
      <c r="I516" s="140"/>
      <c r="K516" s="140"/>
      <c r="M516" s="140"/>
      <c r="O516" s="140"/>
    </row>
  </sheetData>
  <mergeCells count="35">
    <mergeCell ref="B83:B90"/>
    <mergeCell ref="B91:B96"/>
    <mergeCell ref="B34:B42"/>
    <mergeCell ref="B43:B48"/>
    <mergeCell ref="B49:B58"/>
    <mergeCell ref="B59:B67"/>
    <mergeCell ref="B68:B73"/>
    <mergeCell ref="B74:B82"/>
    <mergeCell ref="P4:P5"/>
    <mergeCell ref="B6:B12"/>
    <mergeCell ref="B13:B14"/>
    <mergeCell ref="B15:B25"/>
    <mergeCell ref="B26:B33"/>
    <mergeCell ref="J4:J5"/>
    <mergeCell ref="K4:K5"/>
    <mergeCell ref="L4:L5"/>
    <mergeCell ref="M4:M5"/>
    <mergeCell ref="N4:N5"/>
    <mergeCell ref="O4:O5"/>
    <mergeCell ref="D4:D5"/>
    <mergeCell ref="E4:E5"/>
    <mergeCell ref="F4:F5"/>
    <mergeCell ref="G4:G5"/>
    <mergeCell ref="H4:H5"/>
    <mergeCell ref="I4:I5"/>
    <mergeCell ref="C4:C5"/>
    <mergeCell ref="K3:L3"/>
    <mergeCell ref="M3:N3"/>
    <mergeCell ref="O3:P3"/>
    <mergeCell ref="B2:B5"/>
    <mergeCell ref="C2:P2"/>
    <mergeCell ref="C3:D3"/>
    <mergeCell ref="E3:F3"/>
    <mergeCell ref="G3:H3"/>
    <mergeCell ref="I3:J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524"/>
  <sheetViews>
    <sheetView showGridLines="0" zoomScale="90" zoomScaleNormal="90" workbookViewId="0"/>
  </sheetViews>
  <sheetFormatPr defaultRowHeight="15" customHeight="1" x14ac:dyDescent="0.2"/>
  <cols>
    <col min="1" max="1" width="9.140625" style="207"/>
    <col min="2" max="2" width="24.7109375" style="207" customWidth="1"/>
    <col min="3" max="3" width="17.85546875" style="207" customWidth="1"/>
    <col min="4" max="4" width="15.5703125" style="207" customWidth="1"/>
    <col min="5" max="5" width="52.28515625" style="208" customWidth="1"/>
    <col min="6" max="6" width="21.28515625" style="209" customWidth="1"/>
    <col min="7" max="7" width="58.42578125" style="208" customWidth="1"/>
    <col min="8" max="8" width="21.28515625" style="209" customWidth="1"/>
    <col min="9" max="9" width="58.42578125" style="208" customWidth="1"/>
    <col min="10" max="10" width="21.28515625" style="209" customWidth="1"/>
    <col min="11" max="11" width="9" style="207" customWidth="1"/>
    <col min="12" max="24" width="9.140625" style="207"/>
    <col min="25" max="26" width="9.140625" style="210"/>
    <col min="27" max="27" width="17.42578125" style="210" bestFit="1" customWidth="1"/>
    <col min="28" max="42" width="9.140625" style="210"/>
    <col min="43" max="43" width="48.28515625" style="210" customWidth="1"/>
    <col min="44" max="44" width="40.28515625" style="211" customWidth="1"/>
    <col min="45" max="45" width="19.42578125" style="210" customWidth="1"/>
    <col min="46" max="46" width="48.28515625" style="210" customWidth="1"/>
    <col min="47" max="47" width="40.28515625" style="211" customWidth="1"/>
    <col min="48" max="48" width="19.42578125" style="210" customWidth="1"/>
    <col min="49" max="51" width="9.140625" style="210"/>
    <col min="52" max="16384" width="9.140625" style="207"/>
  </cols>
  <sheetData>
    <row r="1" spans="2:51" ht="15" customHeight="1" thickBot="1" x14ac:dyDescent="0.25"/>
    <row r="2" spans="2:51" ht="39.75" customHeight="1" x14ac:dyDescent="0.2">
      <c r="B2" s="212" t="s">
        <v>488</v>
      </c>
      <c r="C2" s="213"/>
      <c r="D2" s="214"/>
      <c r="E2" s="215" t="s">
        <v>489</v>
      </c>
      <c r="F2" s="216"/>
      <c r="G2" s="217" t="s">
        <v>490</v>
      </c>
      <c r="H2" s="217"/>
      <c r="I2" s="217" t="s">
        <v>491</v>
      </c>
      <c r="J2" s="218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</row>
    <row r="3" spans="2:51" ht="28.5" customHeight="1" thickBot="1" x14ac:dyDescent="0.25">
      <c r="B3" s="221" t="s">
        <v>492</v>
      </c>
      <c r="C3" s="282" t="s">
        <v>493</v>
      </c>
      <c r="D3" s="222" t="s">
        <v>494</v>
      </c>
      <c r="E3" s="223" t="s">
        <v>495</v>
      </c>
      <c r="F3" s="224" t="s">
        <v>496</v>
      </c>
      <c r="G3" s="225" t="s">
        <v>495</v>
      </c>
      <c r="H3" s="224" t="s">
        <v>496</v>
      </c>
      <c r="I3" s="225" t="s">
        <v>495</v>
      </c>
      <c r="J3" s="226" t="s">
        <v>496</v>
      </c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</row>
    <row r="4" spans="2:51" s="233" customFormat="1" ht="33" customHeight="1" x14ac:dyDescent="0.25">
      <c r="B4" s="227" t="s">
        <v>497</v>
      </c>
      <c r="C4" s="333" t="s">
        <v>498</v>
      </c>
      <c r="D4" s="228" t="s">
        <v>499</v>
      </c>
      <c r="E4" s="229" t="s">
        <v>500</v>
      </c>
      <c r="F4" s="230">
        <v>246900</v>
      </c>
      <c r="G4" s="229" t="s">
        <v>500</v>
      </c>
      <c r="H4" s="231">
        <v>121200</v>
      </c>
      <c r="I4" s="229" t="s">
        <v>501</v>
      </c>
      <c r="J4" s="230">
        <v>13870</v>
      </c>
      <c r="K4" s="232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11"/>
      <c r="AS4" s="234"/>
      <c r="AT4" s="234"/>
      <c r="AU4" s="211"/>
      <c r="AV4" s="234"/>
      <c r="AW4" s="234"/>
      <c r="AX4" s="234"/>
      <c r="AY4" s="234"/>
    </row>
    <row r="5" spans="2:51" s="233" customFormat="1" ht="33" customHeight="1" thickBot="1" x14ac:dyDescent="0.3">
      <c r="B5" s="227"/>
      <c r="C5" s="300"/>
      <c r="D5" s="235"/>
      <c r="E5" s="236"/>
      <c r="F5" s="237"/>
      <c r="G5" s="236"/>
      <c r="H5" s="238"/>
      <c r="I5" s="236" t="s">
        <v>502</v>
      </c>
      <c r="J5" s="237">
        <v>150070</v>
      </c>
      <c r="K5" s="232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11"/>
      <c r="AS5" s="234"/>
      <c r="AT5" s="234"/>
      <c r="AU5" s="211"/>
      <c r="AV5" s="234"/>
      <c r="AW5" s="234"/>
      <c r="AX5" s="234"/>
      <c r="AY5" s="234"/>
    </row>
    <row r="6" spans="2:51" ht="33" customHeight="1" x14ac:dyDescent="0.2">
      <c r="B6" s="227"/>
      <c r="C6" s="300"/>
      <c r="D6" s="239" t="s">
        <v>503</v>
      </c>
      <c r="E6" s="240" t="s">
        <v>504</v>
      </c>
      <c r="F6" s="241">
        <v>1400000</v>
      </c>
      <c r="G6" s="240" t="s">
        <v>505</v>
      </c>
      <c r="H6" s="242">
        <v>18400</v>
      </c>
      <c r="I6" s="240" t="s">
        <v>506</v>
      </c>
      <c r="J6" s="241">
        <v>800000</v>
      </c>
      <c r="K6" s="232"/>
      <c r="AQ6" s="220"/>
      <c r="AR6" s="234"/>
      <c r="AS6" s="220"/>
      <c r="AT6" s="220"/>
      <c r="AU6" s="234"/>
      <c r="AV6" s="220"/>
    </row>
    <row r="7" spans="2:51" ht="33" customHeight="1" x14ac:dyDescent="0.2">
      <c r="B7" s="227"/>
      <c r="C7" s="300"/>
      <c r="D7" s="239"/>
      <c r="E7" s="243"/>
      <c r="F7" s="244"/>
      <c r="G7" s="243" t="s">
        <v>507</v>
      </c>
      <c r="H7" s="245">
        <v>500000</v>
      </c>
      <c r="I7" s="243" t="s">
        <v>508</v>
      </c>
      <c r="J7" s="244">
        <v>120000</v>
      </c>
      <c r="K7" s="246"/>
      <c r="AQ7" s="220"/>
      <c r="AR7" s="234"/>
      <c r="AS7" s="220"/>
      <c r="AT7" s="220"/>
      <c r="AU7" s="234"/>
      <c r="AV7" s="220"/>
    </row>
    <row r="8" spans="2:51" ht="33" customHeight="1" x14ac:dyDescent="0.2">
      <c r="B8" s="227"/>
      <c r="C8" s="300"/>
      <c r="D8" s="239"/>
      <c r="E8" s="243"/>
      <c r="F8" s="244"/>
      <c r="G8" s="243" t="s">
        <v>509</v>
      </c>
      <c r="H8" s="245">
        <v>1300000</v>
      </c>
      <c r="I8" s="243" t="s">
        <v>510</v>
      </c>
      <c r="J8" s="244">
        <v>21750</v>
      </c>
      <c r="K8" s="232"/>
      <c r="AQ8" s="220"/>
      <c r="AR8" s="234"/>
      <c r="AS8" s="220"/>
      <c r="AT8" s="220"/>
      <c r="AU8" s="234"/>
      <c r="AV8" s="220"/>
    </row>
    <row r="9" spans="2:51" ht="33" customHeight="1" x14ac:dyDescent="0.2">
      <c r="B9" s="227"/>
      <c r="C9" s="300"/>
      <c r="D9" s="239"/>
      <c r="E9" s="243"/>
      <c r="F9" s="244"/>
      <c r="G9" s="243" t="s">
        <v>511</v>
      </c>
      <c r="H9" s="245">
        <v>115000</v>
      </c>
      <c r="I9" s="243" t="s">
        <v>512</v>
      </c>
      <c r="J9" s="244">
        <v>118065</v>
      </c>
      <c r="K9" s="232"/>
      <c r="AQ9" s="220"/>
      <c r="AR9" s="234"/>
      <c r="AS9" s="220"/>
      <c r="AT9" s="220"/>
      <c r="AU9" s="234"/>
      <c r="AV9" s="220"/>
    </row>
    <row r="10" spans="2:51" ht="33" customHeight="1" x14ac:dyDescent="0.2">
      <c r="B10" s="227"/>
      <c r="C10" s="300"/>
      <c r="D10" s="239"/>
      <c r="E10" s="243"/>
      <c r="F10" s="244"/>
      <c r="G10" s="243"/>
      <c r="H10" s="245"/>
      <c r="I10" s="243" t="s">
        <v>513</v>
      </c>
      <c r="J10" s="244">
        <v>1428750</v>
      </c>
      <c r="K10" s="232"/>
      <c r="AQ10" s="220"/>
      <c r="AR10" s="234"/>
      <c r="AS10" s="220"/>
      <c r="AT10" s="220"/>
      <c r="AU10" s="234"/>
      <c r="AV10" s="220"/>
    </row>
    <row r="11" spans="2:51" ht="33" customHeight="1" x14ac:dyDescent="0.2">
      <c r="B11" s="227"/>
      <c r="C11" s="300"/>
      <c r="D11" s="239"/>
      <c r="E11" s="243"/>
      <c r="F11" s="244"/>
      <c r="G11" s="243"/>
      <c r="H11" s="245"/>
      <c r="I11" s="243" t="s">
        <v>514</v>
      </c>
      <c r="J11" s="244">
        <v>33950</v>
      </c>
      <c r="K11" s="232"/>
      <c r="AQ11" s="220"/>
      <c r="AR11" s="234"/>
      <c r="AS11" s="220"/>
      <c r="AT11" s="220"/>
      <c r="AU11" s="234"/>
      <c r="AV11" s="220"/>
    </row>
    <row r="12" spans="2:51" ht="33" customHeight="1" x14ac:dyDescent="0.2">
      <c r="B12" s="227"/>
      <c r="C12" s="300"/>
      <c r="D12" s="247"/>
      <c r="E12" s="248"/>
      <c r="F12" s="249"/>
      <c r="G12" s="248"/>
      <c r="H12" s="250"/>
      <c r="I12" s="248" t="s">
        <v>515</v>
      </c>
      <c r="J12" s="249">
        <v>164655</v>
      </c>
      <c r="K12" s="232"/>
      <c r="AQ12" s="220"/>
      <c r="AR12" s="234"/>
      <c r="AS12" s="220"/>
      <c r="AT12" s="220"/>
      <c r="AU12" s="234"/>
      <c r="AV12" s="220"/>
    </row>
    <row r="13" spans="2:51" ht="33" customHeight="1" x14ac:dyDescent="0.2">
      <c r="B13" s="227"/>
      <c r="C13" s="300"/>
      <c r="D13" s="251" t="s">
        <v>516</v>
      </c>
      <c r="E13" s="252" t="s">
        <v>517</v>
      </c>
      <c r="F13" s="253">
        <v>500000</v>
      </c>
      <c r="G13" s="254" t="s">
        <v>518</v>
      </c>
      <c r="H13" s="255">
        <v>23000</v>
      </c>
      <c r="I13" s="254"/>
      <c r="J13" s="253"/>
      <c r="K13" s="232"/>
      <c r="AQ13" s="220"/>
      <c r="AR13" s="234"/>
      <c r="AS13" s="220"/>
      <c r="AT13" s="220"/>
      <c r="AU13" s="234"/>
      <c r="AV13" s="220"/>
    </row>
    <row r="14" spans="2:51" ht="33" customHeight="1" x14ac:dyDescent="0.2">
      <c r="B14" s="256" t="s">
        <v>519</v>
      </c>
      <c r="C14" s="300"/>
      <c r="D14" s="257"/>
      <c r="E14" s="236" t="s">
        <v>520</v>
      </c>
      <c r="F14" s="237">
        <v>40000</v>
      </c>
      <c r="G14" s="236" t="s">
        <v>521</v>
      </c>
      <c r="H14" s="238">
        <v>80000</v>
      </c>
      <c r="I14" s="236"/>
      <c r="J14" s="237"/>
      <c r="K14" s="246"/>
      <c r="AA14" s="258"/>
      <c r="AD14" s="258"/>
      <c r="AF14" s="258"/>
      <c r="AH14" s="258"/>
      <c r="AJ14" s="258"/>
      <c r="AL14" s="258"/>
      <c r="AN14" s="258"/>
      <c r="AP14" s="258"/>
      <c r="AQ14" s="243"/>
      <c r="AT14" s="243"/>
    </row>
    <row r="15" spans="2:51" ht="33" customHeight="1" x14ac:dyDescent="0.2">
      <c r="B15" s="256"/>
      <c r="C15" s="300"/>
      <c r="D15" s="259" t="s">
        <v>522</v>
      </c>
      <c r="E15" s="240" t="s">
        <v>523</v>
      </c>
      <c r="F15" s="260">
        <v>90000</v>
      </c>
      <c r="G15" s="240"/>
      <c r="H15" s="261"/>
      <c r="I15" s="240"/>
      <c r="J15" s="260"/>
      <c r="K15" s="232"/>
      <c r="AA15" s="258"/>
      <c r="AD15" s="258"/>
      <c r="AF15" s="258"/>
      <c r="AH15" s="258"/>
      <c r="AJ15" s="258"/>
      <c r="AL15" s="258"/>
      <c r="AN15" s="258"/>
      <c r="AP15" s="258"/>
      <c r="AQ15" s="243"/>
      <c r="AR15" s="262"/>
      <c r="AT15" s="243"/>
      <c r="AU15" s="262"/>
    </row>
    <row r="16" spans="2:51" ht="33" customHeight="1" x14ac:dyDescent="0.2">
      <c r="B16" s="256"/>
      <c r="C16" s="300"/>
      <c r="D16" s="239"/>
      <c r="E16" s="229" t="s">
        <v>524</v>
      </c>
      <c r="F16" s="230">
        <v>242500</v>
      </c>
      <c r="G16" s="229"/>
      <c r="H16" s="231"/>
      <c r="I16" s="229"/>
      <c r="J16" s="230"/>
      <c r="K16" s="232"/>
      <c r="AA16" s="258"/>
      <c r="AD16" s="258"/>
      <c r="AF16" s="258"/>
      <c r="AH16" s="258"/>
      <c r="AJ16" s="258"/>
      <c r="AL16" s="258"/>
      <c r="AN16" s="258"/>
      <c r="AP16" s="258"/>
      <c r="AQ16" s="263"/>
      <c r="AR16" s="262"/>
      <c r="AT16" s="263"/>
      <c r="AU16" s="262"/>
    </row>
    <row r="17" spans="2:47" ht="33" customHeight="1" x14ac:dyDescent="0.2">
      <c r="B17" s="256"/>
      <c r="C17" s="300"/>
      <c r="D17" s="239"/>
      <c r="E17" s="332" t="s">
        <v>525</v>
      </c>
      <c r="F17" s="264">
        <v>144600</v>
      </c>
      <c r="G17" s="243"/>
      <c r="H17" s="265"/>
      <c r="I17" s="243"/>
      <c r="J17" s="264"/>
      <c r="K17" s="232"/>
      <c r="AQ17" s="243"/>
      <c r="AR17" s="262"/>
      <c r="AT17" s="243"/>
      <c r="AU17" s="262"/>
    </row>
    <row r="18" spans="2:47" ht="33" customHeight="1" x14ac:dyDescent="0.2">
      <c r="B18" s="256" t="s">
        <v>526</v>
      </c>
      <c r="C18" s="300"/>
      <c r="D18" s="239"/>
      <c r="E18" s="229" t="s">
        <v>527</v>
      </c>
      <c r="F18" s="230">
        <v>675000</v>
      </c>
      <c r="G18" s="229"/>
      <c r="H18" s="231"/>
      <c r="I18" s="229"/>
      <c r="J18" s="230"/>
      <c r="K18" s="232"/>
      <c r="AA18" s="258"/>
      <c r="AD18" s="258"/>
      <c r="AF18" s="258"/>
      <c r="AH18" s="258"/>
      <c r="AJ18" s="258"/>
      <c r="AQ18" s="243"/>
      <c r="AR18" s="262"/>
      <c r="AT18" s="243"/>
      <c r="AU18" s="262"/>
    </row>
    <row r="19" spans="2:47" ht="33" customHeight="1" x14ac:dyDescent="0.2">
      <c r="B19" s="256"/>
      <c r="C19" s="300"/>
      <c r="D19" s="239"/>
      <c r="E19" s="243" t="s">
        <v>528</v>
      </c>
      <c r="F19" s="264">
        <v>511530</v>
      </c>
      <c r="G19" s="243"/>
      <c r="H19" s="265"/>
      <c r="I19" s="243"/>
      <c r="J19" s="264"/>
      <c r="K19" s="232"/>
      <c r="AA19" s="258"/>
      <c r="AD19" s="258"/>
      <c r="AF19" s="258"/>
      <c r="AH19" s="258"/>
      <c r="AJ19" s="258"/>
      <c r="AQ19" s="263"/>
      <c r="AR19" s="262"/>
      <c r="AT19" s="263"/>
      <c r="AU19" s="262"/>
    </row>
    <row r="20" spans="2:47" ht="33" customHeight="1" x14ac:dyDescent="0.2">
      <c r="B20" s="256"/>
      <c r="C20" s="300"/>
      <c r="D20" s="239"/>
      <c r="E20" s="229" t="s">
        <v>529</v>
      </c>
      <c r="F20" s="230">
        <v>781760</v>
      </c>
      <c r="G20" s="229"/>
      <c r="H20" s="231"/>
      <c r="I20" s="229"/>
      <c r="J20" s="230"/>
      <c r="K20" s="232"/>
      <c r="AQ20" s="243"/>
      <c r="AR20" s="262"/>
      <c r="AT20" s="243"/>
      <c r="AU20" s="262"/>
    </row>
    <row r="21" spans="2:47" ht="33" customHeight="1" x14ac:dyDescent="0.2">
      <c r="B21" s="256"/>
      <c r="C21" s="300"/>
      <c r="D21" s="239"/>
      <c r="E21" s="243" t="s">
        <v>530</v>
      </c>
      <c r="F21" s="264">
        <v>522910</v>
      </c>
      <c r="G21" s="243"/>
      <c r="H21" s="265"/>
      <c r="I21" s="243"/>
      <c r="J21" s="264"/>
      <c r="K21" s="232"/>
    </row>
    <row r="22" spans="2:47" ht="33" customHeight="1" x14ac:dyDescent="0.2">
      <c r="B22" s="227" t="s">
        <v>531</v>
      </c>
      <c r="C22" s="300"/>
      <c r="D22" s="239"/>
      <c r="E22" s="229" t="s">
        <v>532</v>
      </c>
      <c r="F22" s="266">
        <v>227470</v>
      </c>
      <c r="G22" s="229"/>
      <c r="H22" s="267"/>
      <c r="I22" s="229"/>
      <c r="J22" s="266"/>
      <c r="K22" s="232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  <c r="X22" s="268"/>
    </row>
    <row r="23" spans="2:47" ht="33" customHeight="1" x14ac:dyDescent="0.2">
      <c r="B23" s="227"/>
      <c r="C23" s="300"/>
      <c r="D23" s="239"/>
      <c r="E23" s="243" t="s">
        <v>533</v>
      </c>
      <c r="F23" s="264">
        <v>1300000</v>
      </c>
      <c r="G23" s="243"/>
      <c r="H23" s="265"/>
      <c r="I23" s="243"/>
      <c r="J23" s="264"/>
      <c r="K23" s="232"/>
    </row>
    <row r="24" spans="2:47" ht="33" customHeight="1" x14ac:dyDescent="0.2">
      <c r="B24" s="227"/>
      <c r="C24" s="300"/>
      <c r="D24" s="239"/>
      <c r="E24" s="229" t="s">
        <v>534</v>
      </c>
      <c r="F24" s="230">
        <v>528000</v>
      </c>
      <c r="G24" s="229"/>
      <c r="H24" s="231"/>
      <c r="I24" s="229"/>
      <c r="J24" s="230"/>
      <c r="K24" s="246"/>
    </row>
    <row r="25" spans="2:47" ht="33" customHeight="1" x14ac:dyDescent="0.2">
      <c r="B25" s="227"/>
      <c r="C25" s="300"/>
      <c r="D25" s="239"/>
      <c r="E25" s="243" t="s">
        <v>535</v>
      </c>
      <c r="F25" s="264">
        <v>315040</v>
      </c>
      <c r="G25" s="243"/>
      <c r="H25" s="265"/>
      <c r="I25" s="243"/>
      <c r="J25" s="264"/>
      <c r="K25" s="232"/>
    </row>
    <row r="26" spans="2:47" ht="33" customHeight="1" x14ac:dyDescent="0.2">
      <c r="B26" s="256" t="s">
        <v>536</v>
      </c>
      <c r="C26" s="300"/>
      <c r="D26" s="239"/>
      <c r="E26" s="229" t="s">
        <v>537</v>
      </c>
      <c r="F26" s="230">
        <v>400740</v>
      </c>
      <c r="G26" s="229"/>
      <c r="H26" s="231"/>
      <c r="I26" s="229"/>
      <c r="J26" s="230"/>
      <c r="K26" s="232"/>
    </row>
    <row r="27" spans="2:47" ht="33" customHeight="1" x14ac:dyDescent="0.2">
      <c r="B27" s="256"/>
      <c r="C27" s="300"/>
      <c r="D27" s="239"/>
      <c r="E27" s="243" t="s">
        <v>538</v>
      </c>
      <c r="F27" s="264">
        <v>596592</v>
      </c>
      <c r="G27" s="243"/>
      <c r="H27" s="265"/>
      <c r="I27" s="243"/>
      <c r="J27" s="264"/>
      <c r="K27" s="232"/>
    </row>
    <row r="28" spans="2:47" ht="33" customHeight="1" x14ac:dyDescent="0.2">
      <c r="B28" s="256"/>
      <c r="C28" s="300"/>
      <c r="D28" s="239"/>
      <c r="E28" s="229" t="s">
        <v>539</v>
      </c>
      <c r="F28" s="230">
        <v>911868</v>
      </c>
      <c r="G28" s="229"/>
      <c r="H28" s="231"/>
      <c r="I28" s="229"/>
      <c r="J28" s="230"/>
      <c r="K28" s="232"/>
    </row>
    <row r="29" spans="2:47" ht="33" customHeight="1" x14ac:dyDescent="0.2">
      <c r="B29" s="256"/>
      <c r="C29" s="300"/>
      <c r="D29" s="239"/>
      <c r="E29" s="243" t="s">
        <v>540</v>
      </c>
      <c r="F29" s="264">
        <v>254460</v>
      </c>
      <c r="G29" s="243"/>
      <c r="H29" s="265"/>
      <c r="I29" s="243"/>
      <c r="J29" s="264"/>
      <c r="K29" s="232"/>
    </row>
    <row r="30" spans="2:47" ht="33" customHeight="1" x14ac:dyDescent="0.2">
      <c r="B30" s="256" t="s">
        <v>541</v>
      </c>
      <c r="C30" s="300"/>
      <c r="D30" s="239"/>
      <c r="E30" s="229" t="s">
        <v>542</v>
      </c>
      <c r="F30" s="230">
        <v>66252</v>
      </c>
      <c r="G30" s="229"/>
      <c r="H30" s="231"/>
      <c r="I30" s="229"/>
      <c r="J30" s="230"/>
      <c r="K30" s="246"/>
    </row>
    <row r="31" spans="2:47" ht="33" customHeight="1" x14ac:dyDescent="0.2">
      <c r="B31" s="256"/>
      <c r="C31" s="300"/>
      <c r="D31" s="239"/>
      <c r="E31" s="243" t="s">
        <v>543</v>
      </c>
      <c r="F31" s="264">
        <v>171492</v>
      </c>
      <c r="G31" s="243"/>
      <c r="H31" s="265"/>
      <c r="I31" s="243"/>
      <c r="J31" s="264"/>
      <c r="K31" s="232"/>
    </row>
    <row r="32" spans="2:47" ht="33" customHeight="1" x14ac:dyDescent="0.2">
      <c r="B32" s="256"/>
      <c r="C32" s="300"/>
      <c r="D32" s="239"/>
      <c r="E32" s="229" t="s">
        <v>544</v>
      </c>
      <c r="F32" s="230">
        <v>100000</v>
      </c>
      <c r="G32" s="229"/>
      <c r="H32" s="231"/>
      <c r="I32" s="229"/>
      <c r="J32" s="230"/>
      <c r="K32" s="232"/>
    </row>
    <row r="33" spans="2:51" ht="33" customHeight="1" thickBot="1" x14ac:dyDescent="0.25">
      <c r="B33" s="269"/>
      <c r="C33" s="304"/>
      <c r="D33" s="270"/>
      <c r="E33" s="271" t="s">
        <v>545</v>
      </c>
      <c r="F33" s="272">
        <v>320000</v>
      </c>
      <c r="G33" s="271"/>
      <c r="H33" s="273"/>
      <c r="I33" s="271"/>
      <c r="J33" s="272"/>
      <c r="K33" s="232"/>
    </row>
    <row r="34" spans="2:51" s="279" customFormat="1" ht="33" customHeight="1" thickBot="1" x14ac:dyDescent="0.25">
      <c r="B34" s="274"/>
      <c r="C34" s="274"/>
      <c r="D34" s="275"/>
      <c r="E34" s="276"/>
      <c r="F34" s="277"/>
      <c r="G34" s="276"/>
      <c r="H34" s="277"/>
      <c r="I34" s="276"/>
      <c r="J34" s="277"/>
      <c r="K34" s="278"/>
      <c r="AR34" s="280"/>
      <c r="AU34" s="280"/>
    </row>
    <row r="35" spans="2:51" ht="39.75" customHeight="1" x14ac:dyDescent="0.2">
      <c r="B35" s="212" t="s">
        <v>546</v>
      </c>
      <c r="C35" s="213"/>
      <c r="D35" s="214"/>
      <c r="E35" s="215" t="s">
        <v>489</v>
      </c>
      <c r="F35" s="216"/>
      <c r="G35" s="217" t="s">
        <v>490</v>
      </c>
      <c r="H35" s="217"/>
      <c r="I35" s="217" t="s">
        <v>491</v>
      </c>
      <c r="J35" s="218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20"/>
      <c r="Z35" s="220"/>
      <c r="AA35" s="220"/>
      <c r="AB35" s="220"/>
      <c r="AC35" s="220"/>
      <c r="AD35" s="220"/>
      <c r="AE35" s="220"/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</row>
    <row r="36" spans="2:51" ht="28.5" customHeight="1" thickBot="1" x14ac:dyDescent="0.25">
      <c r="B36" s="281" t="s">
        <v>492</v>
      </c>
      <c r="C36" s="282" t="s">
        <v>493</v>
      </c>
      <c r="D36" s="283" t="s">
        <v>494</v>
      </c>
      <c r="E36" s="284" t="s">
        <v>495</v>
      </c>
      <c r="F36" s="285" t="s">
        <v>496</v>
      </c>
      <c r="G36" s="286" t="s">
        <v>495</v>
      </c>
      <c r="H36" s="285" t="s">
        <v>496</v>
      </c>
      <c r="I36" s="286" t="s">
        <v>495</v>
      </c>
      <c r="J36" s="287" t="s">
        <v>496</v>
      </c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20"/>
      <c r="Z36" s="220"/>
      <c r="AA36" s="220"/>
      <c r="AB36" s="220"/>
      <c r="AC36" s="220"/>
      <c r="AD36" s="220"/>
      <c r="AE36" s="220"/>
      <c r="AF36" s="220"/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</row>
    <row r="37" spans="2:51" s="233" customFormat="1" ht="33" customHeight="1" x14ac:dyDescent="0.25">
      <c r="B37" s="288" t="s">
        <v>547</v>
      </c>
      <c r="C37" s="289" t="s">
        <v>854</v>
      </c>
      <c r="D37" s="290" t="s">
        <v>499</v>
      </c>
      <c r="E37" s="291" t="s">
        <v>548</v>
      </c>
      <c r="F37" s="292">
        <v>109860</v>
      </c>
      <c r="G37" s="291"/>
      <c r="H37" s="293"/>
      <c r="I37" s="291" t="s">
        <v>549</v>
      </c>
      <c r="J37" s="292">
        <v>8320</v>
      </c>
      <c r="K37" s="232"/>
      <c r="Y37" s="234"/>
      <c r="Z37" s="234"/>
      <c r="AA37" s="234"/>
      <c r="AB37" s="234"/>
      <c r="AC37" s="234"/>
      <c r="AD37" s="234"/>
      <c r="AE37" s="234"/>
      <c r="AF37" s="234"/>
      <c r="AG37" s="234"/>
      <c r="AH37" s="234"/>
      <c r="AI37" s="234"/>
      <c r="AJ37" s="234"/>
      <c r="AK37" s="234"/>
      <c r="AL37" s="234"/>
      <c r="AM37" s="234"/>
      <c r="AN37" s="234"/>
      <c r="AO37" s="234"/>
      <c r="AP37" s="234"/>
      <c r="AQ37" s="234"/>
      <c r="AR37" s="211"/>
      <c r="AS37" s="234"/>
      <c r="AT37" s="234"/>
      <c r="AU37" s="211"/>
      <c r="AV37" s="234"/>
      <c r="AW37" s="234"/>
      <c r="AX37" s="234"/>
      <c r="AY37" s="234"/>
    </row>
    <row r="38" spans="2:51" s="233" customFormat="1" ht="33" customHeight="1" thickBot="1" x14ac:dyDescent="0.3">
      <c r="B38" s="294"/>
      <c r="C38" s="295"/>
      <c r="D38" s="235"/>
      <c r="E38" s="236"/>
      <c r="F38" s="237"/>
      <c r="G38" s="236"/>
      <c r="H38" s="238"/>
      <c r="I38" s="236"/>
      <c r="J38" s="237"/>
      <c r="K38" s="232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11"/>
      <c r="AS38" s="234"/>
      <c r="AT38" s="234"/>
      <c r="AU38" s="211"/>
      <c r="AV38" s="234"/>
      <c r="AW38" s="234"/>
      <c r="AX38" s="234"/>
      <c r="AY38" s="234"/>
    </row>
    <row r="39" spans="2:51" s="233" customFormat="1" ht="33" customHeight="1" x14ac:dyDescent="0.25">
      <c r="B39" s="294"/>
      <c r="C39" s="295"/>
      <c r="D39" s="296" t="s">
        <v>550</v>
      </c>
      <c r="E39" s="276" t="s">
        <v>551</v>
      </c>
      <c r="F39" s="297">
        <v>310989</v>
      </c>
      <c r="G39" s="276"/>
      <c r="H39" s="298"/>
      <c r="I39" s="276" t="s">
        <v>552</v>
      </c>
      <c r="J39" s="297">
        <v>375943</v>
      </c>
      <c r="K39" s="232"/>
      <c r="Y39" s="234"/>
      <c r="Z39" s="234"/>
      <c r="AA39" s="234"/>
      <c r="AB39" s="234"/>
      <c r="AC39" s="234"/>
      <c r="AD39" s="234"/>
      <c r="AE39" s="234"/>
      <c r="AF39" s="234"/>
      <c r="AG39" s="234"/>
      <c r="AH39" s="234"/>
      <c r="AI39" s="234"/>
      <c r="AJ39" s="234"/>
      <c r="AK39" s="234"/>
      <c r="AL39" s="234"/>
      <c r="AM39" s="234"/>
      <c r="AN39" s="234"/>
      <c r="AO39" s="234"/>
      <c r="AP39" s="234"/>
      <c r="AQ39" s="234"/>
      <c r="AR39" s="211"/>
      <c r="AS39" s="234"/>
      <c r="AT39" s="234"/>
      <c r="AU39" s="211"/>
      <c r="AV39" s="234"/>
      <c r="AW39" s="234"/>
      <c r="AX39" s="234"/>
      <c r="AY39" s="234"/>
    </row>
    <row r="40" spans="2:51" s="233" customFormat="1" ht="33" customHeight="1" x14ac:dyDescent="0.25">
      <c r="B40" s="294"/>
      <c r="C40" s="295"/>
      <c r="D40" s="299"/>
      <c r="E40" s="276" t="s">
        <v>553</v>
      </c>
      <c r="F40" s="297">
        <v>1073000</v>
      </c>
      <c r="G40" s="276"/>
      <c r="H40" s="298"/>
      <c r="I40" s="276" t="s">
        <v>554</v>
      </c>
      <c r="J40" s="297">
        <v>667249</v>
      </c>
      <c r="K40" s="232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4"/>
      <c r="AK40" s="234"/>
      <c r="AL40" s="234"/>
      <c r="AM40" s="234"/>
      <c r="AN40" s="234"/>
      <c r="AO40" s="234"/>
      <c r="AP40" s="234"/>
      <c r="AQ40" s="234"/>
      <c r="AR40" s="211"/>
      <c r="AS40" s="234"/>
      <c r="AT40" s="234"/>
      <c r="AU40" s="211"/>
      <c r="AV40" s="234"/>
      <c r="AW40" s="234"/>
      <c r="AX40" s="234"/>
      <c r="AY40" s="234"/>
    </row>
    <row r="41" spans="2:51" s="233" customFormat="1" ht="33" customHeight="1" x14ac:dyDescent="0.25">
      <c r="B41" s="300" t="s">
        <v>555</v>
      </c>
      <c r="C41" s="295"/>
      <c r="D41" s="299"/>
      <c r="E41" s="276"/>
      <c r="F41" s="297"/>
      <c r="G41" s="276"/>
      <c r="H41" s="298"/>
      <c r="I41" s="276" t="s">
        <v>556</v>
      </c>
      <c r="J41" s="297">
        <v>816839</v>
      </c>
      <c r="K41" s="232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11"/>
      <c r="AS41" s="234"/>
      <c r="AT41" s="234"/>
      <c r="AU41" s="211"/>
      <c r="AV41" s="234"/>
      <c r="AW41" s="234"/>
      <c r="AX41" s="234"/>
      <c r="AY41" s="234"/>
    </row>
    <row r="42" spans="2:51" s="233" customFormat="1" ht="33" customHeight="1" x14ac:dyDescent="0.25">
      <c r="B42" s="300"/>
      <c r="C42" s="295"/>
      <c r="D42" s="299"/>
      <c r="E42" s="276"/>
      <c r="F42" s="297"/>
      <c r="G42" s="276"/>
      <c r="H42" s="298"/>
      <c r="I42" s="276" t="s">
        <v>557</v>
      </c>
      <c r="J42" s="297">
        <v>1180000</v>
      </c>
      <c r="K42" s="232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4"/>
      <c r="AK42" s="234"/>
      <c r="AL42" s="234"/>
      <c r="AM42" s="234"/>
      <c r="AN42" s="234"/>
      <c r="AO42" s="234"/>
      <c r="AP42" s="234"/>
      <c r="AQ42" s="234"/>
      <c r="AR42" s="211"/>
      <c r="AS42" s="234"/>
      <c r="AT42" s="234"/>
      <c r="AU42" s="211"/>
      <c r="AV42" s="234"/>
      <c r="AW42" s="234"/>
      <c r="AX42" s="234"/>
      <c r="AY42" s="234"/>
    </row>
    <row r="43" spans="2:51" s="233" customFormat="1" ht="33" customHeight="1" x14ac:dyDescent="0.25">
      <c r="B43" s="300"/>
      <c r="C43" s="295"/>
      <c r="D43" s="299"/>
      <c r="E43" s="276"/>
      <c r="F43" s="297"/>
      <c r="G43" s="276"/>
      <c r="H43" s="298"/>
      <c r="I43" s="276" t="s">
        <v>558</v>
      </c>
      <c r="J43" s="297">
        <v>864000</v>
      </c>
      <c r="K43" s="232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  <c r="AM43" s="234"/>
      <c r="AN43" s="234"/>
      <c r="AO43" s="234"/>
      <c r="AP43" s="234"/>
      <c r="AQ43" s="234"/>
      <c r="AR43" s="211"/>
      <c r="AS43" s="234"/>
      <c r="AT43" s="234"/>
      <c r="AU43" s="211"/>
      <c r="AV43" s="234"/>
      <c r="AW43" s="234"/>
      <c r="AX43" s="234"/>
      <c r="AY43" s="234"/>
    </row>
    <row r="44" spans="2:51" s="233" customFormat="1" ht="33" customHeight="1" x14ac:dyDescent="0.25">
      <c r="B44" s="300"/>
      <c r="C44" s="295"/>
      <c r="D44" s="299"/>
      <c r="E44" s="276"/>
      <c r="F44" s="297"/>
      <c r="G44" s="276"/>
      <c r="H44" s="298"/>
      <c r="I44" s="276" t="s">
        <v>559</v>
      </c>
      <c r="J44" s="297">
        <v>712960</v>
      </c>
      <c r="K44" s="232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  <c r="AR44" s="211"/>
      <c r="AS44" s="234"/>
      <c r="AT44" s="234"/>
      <c r="AU44" s="211"/>
      <c r="AV44" s="234"/>
      <c r="AW44" s="234"/>
      <c r="AX44" s="234"/>
      <c r="AY44" s="234"/>
    </row>
    <row r="45" spans="2:51" s="233" customFormat="1" ht="33" customHeight="1" thickBot="1" x14ac:dyDescent="0.3">
      <c r="B45" s="300"/>
      <c r="C45" s="295"/>
      <c r="D45" s="301"/>
      <c r="E45" s="276"/>
      <c r="F45" s="297"/>
      <c r="G45" s="276"/>
      <c r="H45" s="298"/>
      <c r="I45" s="276" t="s">
        <v>560</v>
      </c>
      <c r="J45" s="297">
        <v>600000</v>
      </c>
      <c r="K45" s="232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234"/>
      <c r="AQ45" s="234"/>
      <c r="AR45" s="211"/>
      <c r="AS45" s="234"/>
      <c r="AT45" s="234"/>
      <c r="AU45" s="211"/>
      <c r="AV45" s="234"/>
      <c r="AW45" s="234"/>
      <c r="AX45" s="234"/>
      <c r="AY45" s="234"/>
    </row>
    <row r="46" spans="2:51" ht="33" customHeight="1" x14ac:dyDescent="0.2">
      <c r="B46" s="294" t="s">
        <v>561</v>
      </c>
      <c r="C46" s="295"/>
      <c r="D46" s="239" t="s">
        <v>503</v>
      </c>
      <c r="E46" s="240" t="s">
        <v>562</v>
      </c>
      <c r="F46" s="241">
        <v>264000</v>
      </c>
      <c r="G46" s="240" t="s">
        <v>563</v>
      </c>
      <c r="H46" s="242">
        <v>1490467</v>
      </c>
      <c r="I46" s="240" t="s">
        <v>564</v>
      </c>
      <c r="J46" s="241">
        <v>28217</v>
      </c>
      <c r="K46" s="232"/>
      <c r="AQ46" s="220"/>
      <c r="AR46" s="234"/>
      <c r="AS46" s="220"/>
      <c r="AT46" s="220"/>
      <c r="AU46" s="234"/>
      <c r="AV46" s="220"/>
    </row>
    <row r="47" spans="2:51" ht="33" customHeight="1" x14ac:dyDescent="0.2">
      <c r="B47" s="294"/>
      <c r="C47" s="295"/>
      <c r="D47" s="239"/>
      <c r="E47" s="243" t="s">
        <v>565</v>
      </c>
      <c r="F47" s="244">
        <v>32215</v>
      </c>
      <c r="G47" s="243" t="s">
        <v>566</v>
      </c>
      <c r="H47" s="245">
        <v>154800</v>
      </c>
      <c r="I47" s="243" t="s">
        <v>567</v>
      </c>
      <c r="J47" s="244">
        <v>572000</v>
      </c>
      <c r="K47" s="246"/>
      <c r="AQ47" s="220"/>
      <c r="AR47" s="234"/>
      <c r="AS47" s="220"/>
      <c r="AT47" s="220"/>
      <c r="AU47" s="234"/>
      <c r="AV47" s="220"/>
    </row>
    <row r="48" spans="2:51" ht="33" customHeight="1" x14ac:dyDescent="0.2">
      <c r="B48" s="294"/>
      <c r="C48" s="295"/>
      <c r="D48" s="239"/>
      <c r="E48" s="302" t="s">
        <v>568</v>
      </c>
      <c r="F48" s="244">
        <v>60000</v>
      </c>
      <c r="G48" s="243"/>
      <c r="H48" s="245"/>
      <c r="I48" s="243" t="s">
        <v>569</v>
      </c>
      <c r="J48" s="244">
        <v>593640</v>
      </c>
      <c r="K48" s="232"/>
      <c r="AQ48" s="220"/>
      <c r="AR48" s="234"/>
      <c r="AS48" s="220"/>
      <c r="AT48" s="220"/>
      <c r="AU48" s="234"/>
      <c r="AV48" s="220"/>
    </row>
    <row r="49" spans="2:48" ht="33" customHeight="1" x14ac:dyDescent="0.2">
      <c r="B49" s="294"/>
      <c r="C49" s="295"/>
      <c r="D49" s="239"/>
      <c r="E49" s="243" t="s">
        <v>570</v>
      </c>
      <c r="F49" s="244">
        <v>611000</v>
      </c>
      <c r="G49" s="243"/>
      <c r="H49" s="245"/>
      <c r="I49" s="243" t="s">
        <v>571</v>
      </c>
      <c r="J49" s="244">
        <v>102920</v>
      </c>
      <c r="K49" s="232"/>
      <c r="AQ49" s="220"/>
      <c r="AR49" s="234"/>
      <c r="AS49" s="220"/>
      <c r="AT49" s="220"/>
      <c r="AU49" s="234"/>
      <c r="AV49" s="220"/>
    </row>
    <row r="50" spans="2:48" ht="33" customHeight="1" x14ac:dyDescent="0.2">
      <c r="B50" s="294"/>
      <c r="C50" s="295"/>
      <c r="D50" s="251" t="s">
        <v>516</v>
      </c>
      <c r="E50" s="252" t="s">
        <v>572</v>
      </c>
      <c r="F50" s="253">
        <v>39950</v>
      </c>
      <c r="G50" s="254" t="s">
        <v>573</v>
      </c>
      <c r="H50" s="255">
        <v>15000</v>
      </c>
      <c r="I50" s="254" t="s">
        <v>574</v>
      </c>
      <c r="J50" s="253">
        <v>600000</v>
      </c>
      <c r="K50" s="232"/>
      <c r="AQ50" s="220"/>
      <c r="AR50" s="234"/>
      <c r="AS50" s="220"/>
      <c r="AT50" s="220"/>
      <c r="AU50" s="234"/>
      <c r="AV50" s="220"/>
    </row>
    <row r="51" spans="2:48" ht="33" customHeight="1" x14ac:dyDescent="0.2">
      <c r="B51" s="294" t="s">
        <v>575</v>
      </c>
      <c r="C51" s="295"/>
      <c r="D51" s="228"/>
      <c r="E51" s="229"/>
      <c r="F51" s="230"/>
      <c r="G51" s="303" t="s">
        <v>576</v>
      </c>
      <c r="H51" s="231">
        <v>50000</v>
      </c>
      <c r="I51" s="303" t="s">
        <v>577</v>
      </c>
      <c r="J51" s="230">
        <v>120000</v>
      </c>
      <c r="K51" s="232"/>
      <c r="AQ51" s="220"/>
      <c r="AR51" s="234"/>
      <c r="AS51" s="220"/>
      <c r="AT51" s="220"/>
      <c r="AU51" s="234"/>
      <c r="AV51" s="220"/>
    </row>
    <row r="52" spans="2:48" ht="33" customHeight="1" x14ac:dyDescent="0.2">
      <c r="B52" s="294"/>
      <c r="C52" s="295"/>
      <c r="D52" s="257"/>
      <c r="E52" s="236"/>
      <c r="F52" s="237"/>
      <c r="G52" s="236" t="s">
        <v>578</v>
      </c>
      <c r="H52" s="238">
        <v>179200</v>
      </c>
      <c r="I52" s="236"/>
      <c r="J52" s="237"/>
      <c r="K52" s="246"/>
      <c r="AA52" s="258"/>
      <c r="AD52" s="258"/>
      <c r="AF52" s="258"/>
      <c r="AH52" s="258"/>
      <c r="AJ52" s="258"/>
      <c r="AL52" s="258"/>
      <c r="AN52" s="258"/>
      <c r="AP52" s="258"/>
      <c r="AQ52" s="243"/>
      <c r="AT52" s="243"/>
    </row>
    <row r="53" spans="2:48" ht="33" customHeight="1" x14ac:dyDescent="0.2">
      <c r="B53" s="294"/>
      <c r="C53" s="295"/>
      <c r="D53" s="259" t="s">
        <v>522</v>
      </c>
      <c r="E53" s="240" t="s">
        <v>579</v>
      </c>
      <c r="F53" s="260">
        <v>135000</v>
      </c>
      <c r="G53" s="240" t="s">
        <v>580</v>
      </c>
      <c r="H53" s="261">
        <v>81560</v>
      </c>
      <c r="I53" s="240" t="s">
        <v>581</v>
      </c>
      <c r="J53" s="260">
        <v>132000</v>
      </c>
      <c r="K53" s="232"/>
      <c r="AA53" s="258"/>
      <c r="AD53" s="258"/>
      <c r="AF53" s="258"/>
      <c r="AH53" s="258"/>
      <c r="AJ53" s="258"/>
      <c r="AL53" s="258"/>
      <c r="AN53" s="258"/>
      <c r="AP53" s="258"/>
      <c r="AQ53" s="243"/>
      <c r="AR53" s="262"/>
      <c r="AT53" s="243"/>
      <c r="AU53" s="262"/>
    </row>
    <row r="54" spans="2:48" ht="33" customHeight="1" x14ac:dyDescent="0.2">
      <c r="B54" s="294"/>
      <c r="C54" s="295"/>
      <c r="D54" s="239"/>
      <c r="E54" s="229" t="s">
        <v>582</v>
      </c>
      <c r="F54" s="230">
        <v>250000</v>
      </c>
      <c r="G54" s="229"/>
      <c r="H54" s="231"/>
      <c r="I54" s="229" t="s">
        <v>583</v>
      </c>
      <c r="J54" s="230">
        <v>100000</v>
      </c>
      <c r="K54" s="232"/>
      <c r="AA54" s="258"/>
      <c r="AD54" s="258"/>
      <c r="AF54" s="258"/>
      <c r="AH54" s="258"/>
      <c r="AJ54" s="258"/>
      <c r="AL54" s="258"/>
      <c r="AN54" s="258"/>
      <c r="AP54" s="258"/>
      <c r="AQ54" s="263"/>
      <c r="AR54" s="262"/>
      <c r="AT54" s="263"/>
      <c r="AU54" s="262"/>
    </row>
    <row r="55" spans="2:48" ht="33" customHeight="1" x14ac:dyDescent="0.2">
      <c r="B55" s="294"/>
      <c r="C55" s="295"/>
      <c r="D55" s="239"/>
      <c r="E55" s="243" t="s">
        <v>584</v>
      </c>
      <c r="F55" s="264">
        <v>192000</v>
      </c>
      <c r="G55" s="243"/>
      <c r="H55" s="265"/>
      <c r="I55" s="243" t="s">
        <v>585</v>
      </c>
      <c r="J55" s="264">
        <v>268520</v>
      </c>
      <c r="K55" s="232"/>
      <c r="AQ55" s="243"/>
      <c r="AR55" s="262"/>
      <c r="AT55" s="243"/>
      <c r="AU55" s="262"/>
    </row>
    <row r="56" spans="2:48" ht="33" customHeight="1" x14ac:dyDescent="0.2">
      <c r="B56" s="300" t="s">
        <v>466</v>
      </c>
      <c r="C56" s="295"/>
      <c r="D56" s="239"/>
      <c r="E56" s="229" t="s">
        <v>586</v>
      </c>
      <c r="F56" s="230">
        <v>170000</v>
      </c>
      <c r="G56" s="229"/>
      <c r="H56" s="231"/>
      <c r="I56" s="229" t="s">
        <v>587</v>
      </c>
      <c r="J56" s="230">
        <v>108000</v>
      </c>
      <c r="K56" s="232"/>
      <c r="AA56" s="258"/>
      <c r="AD56" s="258"/>
      <c r="AF56" s="258"/>
      <c r="AH56" s="258"/>
      <c r="AJ56" s="258"/>
      <c r="AQ56" s="243"/>
      <c r="AR56" s="262"/>
      <c r="AT56" s="243"/>
      <c r="AU56" s="262"/>
    </row>
    <row r="57" spans="2:48" ht="33" customHeight="1" x14ac:dyDescent="0.2">
      <c r="B57" s="300"/>
      <c r="C57" s="295"/>
      <c r="D57" s="239"/>
      <c r="E57" s="243" t="s">
        <v>588</v>
      </c>
      <c r="F57" s="264">
        <v>65100</v>
      </c>
      <c r="G57" s="243"/>
      <c r="H57" s="265"/>
      <c r="I57" s="243" t="s">
        <v>589</v>
      </c>
      <c r="J57" s="264">
        <v>31500</v>
      </c>
      <c r="K57" s="232"/>
      <c r="AA57" s="258"/>
      <c r="AD57" s="258"/>
      <c r="AF57" s="258"/>
      <c r="AH57" s="258"/>
      <c r="AJ57" s="258"/>
      <c r="AQ57" s="263"/>
      <c r="AR57" s="262"/>
      <c r="AT57" s="263"/>
      <c r="AU57" s="262"/>
    </row>
    <row r="58" spans="2:48" ht="33" customHeight="1" x14ac:dyDescent="0.2">
      <c r="B58" s="300"/>
      <c r="C58" s="295"/>
      <c r="D58" s="239"/>
      <c r="E58" s="229" t="s">
        <v>590</v>
      </c>
      <c r="F58" s="230">
        <v>168000</v>
      </c>
      <c r="G58" s="229"/>
      <c r="H58" s="231"/>
      <c r="I58" s="229" t="s">
        <v>591</v>
      </c>
      <c r="J58" s="230">
        <v>465450</v>
      </c>
      <c r="K58" s="232"/>
      <c r="AQ58" s="243"/>
      <c r="AR58" s="262"/>
      <c r="AT58" s="243"/>
      <c r="AU58" s="262"/>
    </row>
    <row r="59" spans="2:48" ht="33" customHeight="1" x14ac:dyDescent="0.2">
      <c r="B59" s="300"/>
      <c r="C59" s="295"/>
      <c r="D59" s="239"/>
      <c r="E59" s="243" t="s">
        <v>592</v>
      </c>
      <c r="F59" s="264">
        <v>140000</v>
      </c>
      <c r="G59" s="243"/>
      <c r="H59" s="265"/>
      <c r="I59" s="243" t="s">
        <v>593</v>
      </c>
      <c r="J59" s="264">
        <v>111120</v>
      </c>
      <c r="K59" s="232"/>
    </row>
    <row r="60" spans="2:48" ht="33" customHeight="1" x14ac:dyDescent="0.2">
      <c r="B60" s="300"/>
      <c r="C60" s="295"/>
      <c r="D60" s="239"/>
      <c r="E60" s="229" t="s">
        <v>594</v>
      </c>
      <c r="F60" s="266">
        <v>21400</v>
      </c>
      <c r="G60" s="229"/>
      <c r="H60" s="267"/>
      <c r="I60" s="229"/>
      <c r="J60" s="266"/>
      <c r="K60" s="232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</row>
    <row r="61" spans="2:48" ht="33" customHeight="1" x14ac:dyDescent="0.2">
      <c r="B61" s="300" t="s">
        <v>595</v>
      </c>
      <c r="C61" s="295"/>
      <c r="D61" s="239"/>
      <c r="E61" s="243" t="s">
        <v>596</v>
      </c>
      <c r="F61" s="264">
        <v>551964</v>
      </c>
      <c r="G61" s="243"/>
      <c r="H61" s="265"/>
      <c r="I61" s="243"/>
      <c r="J61" s="264"/>
      <c r="K61" s="232"/>
    </row>
    <row r="62" spans="2:48" ht="33" customHeight="1" x14ac:dyDescent="0.2">
      <c r="B62" s="300"/>
      <c r="C62" s="295"/>
      <c r="D62" s="239"/>
      <c r="E62" s="229" t="s">
        <v>597</v>
      </c>
      <c r="F62" s="230">
        <v>87680</v>
      </c>
      <c r="G62" s="229"/>
      <c r="H62" s="231"/>
      <c r="I62" s="229"/>
      <c r="J62" s="230"/>
      <c r="K62" s="246"/>
    </row>
    <row r="63" spans="2:48" ht="33" customHeight="1" x14ac:dyDescent="0.2">
      <c r="B63" s="300"/>
      <c r="C63" s="295"/>
      <c r="D63" s="239"/>
      <c r="E63" s="243" t="s">
        <v>598</v>
      </c>
      <c r="F63" s="264">
        <v>363072</v>
      </c>
      <c r="G63" s="243"/>
      <c r="H63" s="265"/>
      <c r="I63" s="243"/>
      <c r="J63" s="264"/>
      <c r="K63" s="232"/>
    </row>
    <row r="64" spans="2:48" ht="33" customHeight="1" thickBot="1" x14ac:dyDescent="0.25">
      <c r="B64" s="304"/>
      <c r="C64" s="305"/>
      <c r="D64" s="270"/>
      <c r="E64" s="306" t="s">
        <v>599</v>
      </c>
      <c r="F64" s="307">
        <v>725424</v>
      </c>
      <c r="G64" s="306"/>
      <c r="H64" s="308"/>
      <c r="I64" s="306"/>
      <c r="J64" s="307"/>
      <c r="K64" s="232"/>
    </row>
    <row r="65" spans="2:51" ht="15" customHeight="1" thickBot="1" x14ac:dyDescent="0.25"/>
    <row r="66" spans="2:51" ht="39.75" customHeight="1" x14ac:dyDescent="0.2">
      <c r="B66" s="212" t="s">
        <v>600</v>
      </c>
      <c r="C66" s="213"/>
      <c r="D66" s="214"/>
      <c r="E66" s="215" t="s">
        <v>489</v>
      </c>
      <c r="F66" s="216"/>
      <c r="G66" s="217" t="s">
        <v>490</v>
      </c>
      <c r="H66" s="217"/>
      <c r="I66" s="217" t="s">
        <v>491</v>
      </c>
      <c r="J66" s="218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20"/>
      <c r="Z66" s="220"/>
      <c r="AA66" s="220"/>
      <c r="AB66" s="220"/>
      <c r="AC66" s="220"/>
      <c r="AD66" s="220"/>
      <c r="AE66" s="220"/>
      <c r="AF66" s="220"/>
      <c r="AG66" s="220"/>
      <c r="AH66" s="220"/>
      <c r="AI66" s="220"/>
      <c r="AJ66" s="220"/>
      <c r="AK66" s="220"/>
      <c r="AL66" s="220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</row>
    <row r="67" spans="2:51" ht="28.5" customHeight="1" thickBot="1" x14ac:dyDescent="0.25">
      <c r="B67" s="281" t="s">
        <v>492</v>
      </c>
      <c r="C67" s="282" t="s">
        <v>493</v>
      </c>
      <c r="D67" s="283" t="s">
        <v>494</v>
      </c>
      <c r="E67" s="284" t="s">
        <v>495</v>
      </c>
      <c r="F67" s="285" t="s">
        <v>496</v>
      </c>
      <c r="G67" s="286" t="s">
        <v>495</v>
      </c>
      <c r="H67" s="285" t="s">
        <v>496</v>
      </c>
      <c r="I67" s="286" t="s">
        <v>495</v>
      </c>
      <c r="J67" s="287" t="s">
        <v>496</v>
      </c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20"/>
      <c r="Z67" s="220"/>
      <c r="AA67" s="220"/>
      <c r="AB67" s="220"/>
      <c r="AC67" s="220"/>
      <c r="AD67" s="220"/>
      <c r="AE67" s="220"/>
      <c r="AF67" s="220"/>
      <c r="AG67" s="220"/>
      <c r="AH67" s="220"/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</row>
    <row r="68" spans="2:51" s="233" customFormat="1" ht="33" customHeight="1" x14ac:dyDescent="0.25">
      <c r="B68" s="288" t="s">
        <v>601</v>
      </c>
      <c r="C68" s="333" t="s">
        <v>602</v>
      </c>
      <c r="D68" s="290" t="s">
        <v>499</v>
      </c>
      <c r="E68" s="291"/>
      <c r="F68" s="292"/>
      <c r="G68" s="291" t="s">
        <v>603</v>
      </c>
      <c r="H68" s="293">
        <v>84330</v>
      </c>
      <c r="I68" s="291"/>
      <c r="J68" s="292"/>
      <c r="K68" s="309"/>
      <c r="Y68" s="234"/>
      <c r="Z68" s="234"/>
      <c r="AA68" s="234"/>
      <c r="AB68" s="234"/>
      <c r="AC68" s="234"/>
      <c r="AD68" s="234"/>
      <c r="AE68" s="234"/>
      <c r="AF68" s="234"/>
      <c r="AG68" s="234"/>
      <c r="AH68" s="234"/>
      <c r="AI68" s="234"/>
      <c r="AJ68" s="234"/>
      <c r="AK68" s="234"/>
      <c r="AL68" s="234"/>
      <c r="AM68" s="234"/>
      <c r="AN68" s="234"/>
      <c r="AO68" s="234"/>
      <c r="AP68" s="234"/>
      <c r="AQ68" s="234"/>
      <c r="AR68" s="211"/>
      <c r="AS68" s="234"/>
      <c r="AT68" s="234"/>
      <c r="AU68" s="211"/>
      <c r="AV68" s="234"/>
      <c r="AW68" s="234"/>
      <c r="AX68" s="234"/>
      <c r="AY68" s="234"/>
    </row>
    <row r="69" spans="2:51" s="233" customFormat="1" ht="33" customHeight="1" thickBot="1" x14ac:dyDescent="0.3">
      <c r="B69" s="294"/>
      <c r="C69" s="300"/>
      <c r="D69" s="235"/>
      <c r="E69" s="236"/>
      <c r="F69" s="237"/>
      <c r="G69" s="236" t="s">
        <v>604</v>
      </c>
      <c r="H69" s="238">
        <v>10260</v>
      </c>
      <c r="I69" s="236"/>
      <c r="J69" s="237"/>
      <c r="K69" s="232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11"/>
      <c r="AS69" s="234"/>
      <c r="AT69" s="234"/>
      <c r="AU69" s="211"/>
      <c r="AV69" s="234"/>
      <c r="AW69" s="234"/>
      <c r="AX69" s="234"/>
      <c r="AY69" s="234"/>
    </row>
    <row r="70" spans="2:51" s="233" customFormat="1" ht="33" customHeight="1" x14ac:dyDescent="0.25">
      <c r="B70" s="294"/>
      <c r="C70" s="300"/>
      <c r="D70" s="296" t="s">
        <v>550</v>
      </c>
      <c r="E70" s="276" t="s">
        <v>605</v>
      </c>
      <c r="F70" s="297">
        <v>70858</v>
      </c>
      <c r="G70" s="276" t="s">
        <v>606</v>
      </c>
      <c r="H70" s="298">
        <v>434025</v>
      </c>
      <c r="I70" s="276" t="s">
        <v>607</v>
      </c>
      <c r="J70" s="297">
        <v>448769</v>
      </c>
      <c r="K70" s="232"/>
      <c r="Y70" s="234"/>
      <c r="Z70" s="234"/>
      <c r="AA70" s="23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11"/>
      <c r="AS70" s="234"/>
      <c r="AT70" s="234"/>
      <c r="AU70" s="211"/>
      <c r="AV70" s="234"/>
      <c r="AW70" s="234"/>
      <c r="AX70" s="234"/>
      <c r="AY70" s="234"/>
    </row>
    <row r="71" spans="2:51" s="233" customFormat="1" ht="33" customHeight="1" x14ac:dyDescent="0.25">
      <c r="B71" s="294"/>
      <c r="C71" s="300"/>
      <c r="D71" s="299"/>
      <c r="E71" s="276" t="s">
        <v>608</v>
      </c>
      <c r="F71" s="297">
        <v>1070000</v>
      </c>
      <c r="G71" s="276" t="s">
        <v>609</v>
      </c>
      <c r="H71" s="298">
        <v>173209</v>
      </c>
      <c r="I71" s="276" t="s">
        <v>610</v>
      </c>
      <c r="J71" s="297">
        <v>728766</v>
      </c>
      <c r="K71" s="232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4"/>
      <c r="AR71" s="211"/>
      <c r="AS71" s="234"/>
      <c r="AT71" s="234"/>
      <c r="AU71" s="211"/>
      <c r="AV71" s="234"/>
      <c r="AW71" s="234"/>
      <c r="AX71" s="234"/>
      <c r="AY71" s="234"/>
    </row>
    <row r="72" spans="2:51" s="233" customFormat="1" ht="33" customHeight="1" x14ac:dyDescent="0.25">
      <c r="B72" s="300" t="s">
        <v>611</v>
      </c>
      <c r="C72" s="300"/>
      <c r="D72" s="299"/>
      <c r="E72" s="276"/>
      <c r="F72" s="297"/>
      <c r="G72" s="276"/>
      <c r="H72" s="298"/>
      <c r="I72" s="276" t="s">
        <v>612</v>
      </c>
      <c r="J72" s="297">
        <v>57800</v>
      </c>
      <c r="K72" s="232"/>
      <c r="Y72" s="234"/>
      <c r="Z72" s="234"/>
      <c r="AA72" s="234"/>
      <c r="AB72" s="234"/>
      <c r="AC72" s="234"/>
      <c r="AD72" s="234"/>
      <c r="AE72" s="234"/>
      <c r="AF72" s="234"/>
      <c r="AG72" s="234"/>
      <c r="AH72" s="234"/>
      <c r="AI72" s="234"/>
      <c r="AJ72" s="234"/>
      <c r="AK72" s="234"/>
      <c r="AL72" s="234"/>
      <c r="AM72" s="234"/>
      <c r="AN72" s="234"/>
      <c r="AO72" s="234"/>
      <c r="AP72" s="234"/>
      <c r="AQ72" s="234"/>
      <c r="AR72" s="211"/>
      <c r="AS72" s="234"/>
      <c r="AT72" s="234"/>
      <c r="AU72" s="211"/>
      <c r="AV72" s="234"/>
      <c r="AW72" s="234"/>
      <c r="AX72" s="234"/>
      <c r="AY72" s="234"/>
    </row>
    <row r="73" spans="2:51" s="233" customFormat="1" ht="33" customHeight="1" x14ac:dyDescent="0.25">
      <c r="B73" s="300"/>
      <c r="C73" s="300"/>
      <c r="D73" s="299"/>
      <c r="E73" s="276"/>
      <c r="F73" s="297"/>
      <c r="G73" s="276"/>
      <c r="H73" s="298"/>
      <c r="I73" s="276" t="s">
        <v>613</v>
      </c>
      <c r="J73" s="297">
        <v>1968</v>
      </c>
      <c r="K73" s="232"/>
      <c r="Y73" s="234"/>
      <c r="Z73" s="234"/>
      <c r="AA73" s="234"/>
      <c r="AB73" s="234"/>
      <c r="AC73" s="234"/>
      <c r="AD73" s="234"/>
      <c r="AE73" s="234"/>
      <c r="AF73" s="234"/>
      <c r="AG73" s="234"/>
      <c r="AH73" s="234"/>
      <c r="AI73" s="234"/>
      <c r="AJ73" s="234"/>
      <c r="AK73" s="234"/>
      <c r="AL73" s="234"/>
      <c r="AM73" s="234"/>
      <c r="AN73" s="234"/>
      <c r="AO73" s="234"/>
      <c r="AP73" s="234"/>
      <c r="AQ73" s="234"/>
      <c r="AR73" s="211"/>
      <c r="AS73" s="234"/>
      <c r="AT73" s="234"/>
      <c r="AU73" s="211"/>
      <c r="AV73" s="234"/>
      <c r="AW73" s="234"/>
      <c r="AX73" s="234"/>
      <c r="AY73" s="234"/>
    </row>
    <row r="74" spans="2:51" s="233" customFormat="1" ht="33" customHeight="1" x14ac:dyDescent="0.25">
      <c r="B74" s="300"/>
      <c r="C74" s="300"/>
      <c r="D74" s="299"/>
      <c r="E74" s="276"/>
      <c r="F74" s="297"/>
      <c r="G74" s="276"/>
      <c r="H74" s="298"/>
      <c r="I74" s="276" t="s">
        <v>614</v>
      </c>
      <c r="J74" s="297">
        <v>1253799</v>
      </c>
      <c r="K74" s="232"/>
      <c r="Y74" s="234"/>
      <c r="Z74" s="234"/>
      <c r="AA74" s="234"/>
      <c r="AB74" s="234"/>
      <c r="AC74" s="234"/>
      <c r="AD74" s="234"/>
      <c r="AE74" s="234"/>
      <c r="AF74" s="234"/>
      <c r="AG74" s="234"/>
      <c r="AH74" s="234"/>
      <c r="AI74" s="234"/>
      <c r="AJ74" s="234"/>
      <c r="AK74" s="234"/>
      <c r="AL74" s="234"/>
      <c r="AM74" s="234"/>
      <c r="AN74" s="234"/>
      <c r="AO74" s="234"/>
      <c r="AP74" s="234"/>
      <c r="AQ74" s="234"/>
      <c r="AR74" s="211"/>
      <c r="AS74" s="234"/>
      <c r="AT74" s="234"/>
      <c r="AU74" s="211"/>
      <c r="AV74" s="234"/>
      <c r="AW74" s="234"/>
      <c r="AX74" s="234"/>
      <c r="AY74" s="234"/>
    </row>
    <row r="75" spans="2:51" s="233" customFormat="1" ht="33" customHeight="1" x14ac:dyDescent="0.25">
      <c r="B75" s="300"/>
      <c r="C75" s="300"/>
      <c r="D75" s="299"/>
      <c r="E75" s="276"/>
      <c r="F75" s="297"/>
      <c r="G75" s="276"/>
      <c r="H75" s="298"/>
      <c r="I75" s="276" t="s">
        <v>615</v>
      </c>
      <c r="J75" s="297">
        <v>59049</v>
      </c>
      <c r="K75" s="232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234"/>
      <c r="AM75" s="234"/>
      <c r="AN75" s="234"/>
      <c r="AO75" s="234"/>
      <c r="AP75" s="234"/>
      <c r="AQ75" s="234"/>
      <c r="AR75" s="211"/>
      <c r="AS75" s="234"/>
      <c r="AT75" s="234"/>
      <c r="AU75" s="211"/>
      <c r="AV75" s="234"/>
      <c r="AW75" s="234"/>
      <c r="AX75" s="234"/>
      <c r="AY75" s="234"/>
    </row>
    <row r="76" spans="2:51" s="233" customFormat="1" ht="33" customHeight="1" thickBot="1" x14ac:dyDescent="0.3">
      <c r="B76" s="300"/>
      <c r="C76" s="300"/>
      <c r="D76" s="301"/>
      <c r="E76" s="276"/>
      <c r="F76" s="297"/>
      <c r="G76" s="276"/>
      <c r="H76" s="298"/>
      <c r="I76" s="276" t="s">
        <v>616</v>
      </c>
      <c r="J76" s="297">
        <v>432000</v>
      </c>
      <c r="K76" s="232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234"/>
      <c r="AR76" s="211"/>
      <c r="AS76" s="234"/>
      <c r="AT76" s="234"/>
      <c r="AU76" s="211"/>
      <c r="AV76" s="234"/>
      <c r="AW76" s="234"/>
      <c r="AX76" s="234"/>
      <c r="AY76" s="234"/>
    </row>
    <row r="77" spans="2:51" ht="33" customHeight="1" x14ac:dyDescent="0.2">
      <c r="B77" s="294" t="s">
        <v>617</v>
      </c>
      <c r="C77" s="300"/>
      <c r="D77" s="239" t="s">
        <v>503</v>
      </c>
      <c r="E77" s="240" t="s">
        <v>618</v>
      </c>
      <c r="F77" s="241">
        <v>30000</v>
      </c>
      <c r="G77" s="240"/>
      <c r="H77" s="242"/>
      <c r="I77" s="240" t="s">
        <v>619</v>
      </c>
      <c r="J77" s="241">
        <v>50166</v>
      </c>
      <c r="K77" s="232"/>
      <c r="AQ77" s="220"/>
      <c r="AR77" s="234"/>
      <c r="AS77" s="220"/>
      <c r="AT77" s="220"/>
      <c r="AU77" s="234"/>
      <c r="AV77" s="220"/>
    </row>
    <row r="78" spans="2:51" ht="33" customHeight="1" x14ac:dyDescent="0.2">
      <c r="B78" s="294"/>
      <c r="C78" s="300"/>
      <c r="D78" s="239"/>
      <c r="E78" s="243" t="s">
        <v>620</v>
      </c>
      <c r="F78" s="244">
        <v>78850</v>
      </c>
      <c r="G78" s="243"/>
      <c r="H78" s="245"/>
      <c r="I78" s="243"/>
      <c r="J78" s="244"/>
      <c r="K78" s="246"/>
      <c r="AQ78" s="220"/>
      <c r="AR78" s="234"/>
      <c r="AS78" s="220"/>
      <c r="AT78" s="220"/>
      <c r="AU78" s="234"/>
      <c r="AV78" s="220"/>
    </row>
    <row r="79" spans="2:51" ht="33" customHeight="1" x14ac:dyDescent="0.2">
      <c r="B79" s="294"/>
      <c r="C79" s="300"/>
      <c r="D79" s="251" t="s">
        <v>516</v>
      </c>
      <c r="E79" s="252" t="s">
        <v>621</v>
      </c>
      <c r="F79" s="253">
        <v>100000</v>
      </c>
      <c r="G79" s="254" t="s">
        <v>622</v>
      </c>
      <c r="H79" s="255">
        <v>90000</v>
      </c>
      <c r="I79" s="254" t="s">
        <v>623</v>
      </c>
      <c r="J79" s="253">
        <v>72000</v>
      </c>
      <c r="K79" s="232"/>
      <c r="AQ79" s="220"/>
      <c r="AR79" s="234"/>
      <c r="AS79" s="220"/>
      <c r="AT79" s="220"/>
      <c r="AU79" s="234"/>
      <c r="AV79" s="220"/>
    </row>
    <row r="80" spans="2:51" ht="33" customHeight="1" x14ac:dyDescent="0.2">
      <c r="B80" s="310"/>
      <c r="C80" s="300"/>
      <c r="D80" s="228"/>
      <c r="E80" s="229" t="s">
        <v>624</v>
      </c>
      <c r="F80" s="230">
        <v>105100</v>
      </c>
      <c r="G80" s="303" t="s">
        <v>625</v>
      </c>
      <c r="H80" s="231">
        <v>15000</v>
      </c>
      <c r="I80" s="303" t="s">
        <v>626</v>
      </c>
      <c r="J80" s="230">
        <v>121000</v>
      </c>
      <c r="K80" s="232"/>
      <c r="AQ80" s="220"/>
      <c r="AR80" s="234"/>
      <c r="AS80" s="220"/>
      <c r="AT80" s="220"/>
      <c r="AU80" s="234"/>
      <c r="AV80" s="220"/>
    </row>
    <row r="81" spans="2:48" ht="33" customHeight="1" x14ac:dyDescent="0.2">
      <c r="B81" s="294" t="s">
        <v>627</v>
      </c>
      <c r="C81" s="300"/>
      <c r="D81" s="228"/>
      <c r="E81" s="229" t="s">
        <v>628</v>
      </c>
      <c r="F81" s="230">
        <v>43575</v>
      </c>
      <c r="G81" s="311" t="s">
        <v>629</v>
      </c>
      <c r="H81" s="231">
        <v>10410</v>
      </c>
      <c r="I81" s="303" t="s">
        <v>630</v>
      </c>
      <c r="J81" s="230">
        <v>132700</v>
      </c>
      <c r="K81" s="232"/>
      <c r="AQ81" s="220"/>
      <c r="AR81" s="234"/>
      <c r="AS81" s="220"/>
      <c r="AT81" s="220"/>
      <c r="AU81" s="234"/>
      <c r="AV81" s="220"/>
    </row>
    <row r="82" spans="2:48" ht="33" customHeight="1" x14ac:dyDescent="0.2">
      <c r="B82" s="294"/>
      <c r="C82" s="300"/>
      <c r="D82" s="228"/>
      <c r="E82" s="229"/>
      <c r="F82" s="230"/>
      <c r="G82" s="229" t="s">
        <v>631</v>
      </c>
      <c r="H82" s="231">
        <v>6566</v>
      </c>
      <c r="I82" s="303"/>
      <c r="J82" s="230"/>
      <c r="K82" s="232"/>
      <c r="AQ82" s="220"/>
      <c r="AR82" s="234"/>
      <c r="AS82" s="220"/>
      <c r="AT82" s="220"/>
      <c r="AU82" s="234"/>
      <c r="AV82" s="220"/>
    </row>
    <row r="83" spans="2:48" ht="33" customHeight="1" x14ac:dyDescent="0.2">
      <c r="B83" s="294"/>
      <c r="C83" s="300"/>
      <c r="D83" s="228"/>
      <c r="E83" s="229"/>
      <c r="F83" s="230"/>
      <c r="G83" s="229" t="s">
        <v>632</v>
      </c>
      <c r="H83" s="231">
        <v>11248</v>
      </c>
      <c r="I83" s="303"/>
      <c r="J83" s="230"/>
      <c r="K83" s="232"/>
      <c r="AQ83" s="220"/>
      <c r="AR83" s="234"/>
      <c r="AS83" s="220"/>
      <c r="AT83" s="220"/>
      <c r="AU83" s="234"/>
      <c r="AV83" s="220"/>
    </row>
    <row r="84" spans="2:48" ht="33" customHeight="1" x14ac:dyDescent="0.2">
      <c r="B84" s="294"/>
      <c r="C84" s="300"/>
      <c r="D84" s="228"/>
      <c r="E84" s="229"/>
      <c r="F84" s="230"/>
      <c r="G84" s="303" t="s">
        <v>633</v>
      </c>
      <c r="H84" s="231">
        <v>13525</v>
      </c>
      <c r="I84" s="303"/>
      <c r="J84" s="230"/>
      <c r="K84" s="232"/>
      <c r="AQ84" s="220"/>
      <c r="AR84" s="234"/>
      <c r="AS84" s="220"/>
      <c r="AT84" s="220"/>
      <c r="AU84" s="234"/>
      <c r="AV84" s="220"/>
    </row>
    <row r="85" spans="2:48" ht="33" customHeight="1" x14ac:dyDescent="0.2">
      <c r="B85" s="294"/>
      <c r="C85" s="300"/>
      <c r="D85" s="228"/>
      <c r="E85" s="229"/>
      <c r="F85" s="230"/>
      <c r="G85" s="303" t="s">
        <v>634</v>
      </c>
      <c r="H85" s="231">
        <v>50000</v>
      </c>
      <c r="I85" s="303"/>
      <c r="J85" s="230"/>
      <c r="K85" s="232"/>
      <c r="AQ85" s="220"/>
      <c r="AR85" s="234"/>
      <c r="AS85" s="220"/>
      <c r="AT85" s="220"/>
      <c r="AU85" s="234"/>
      <c r="AV85" s="220"/>
    </row>
    <row r="86" spans="2:48" ht="33" customHeight="1" x14ac:dyDescent="0.2">
      <c r="B86" s="294"/>
      <c r="C86" s="300"/>
      <c r="D86" s="228"/>
      <c r="E86" s="229"/>
      <c r="F86" s="230"/>
      <c r="G86" s="303" t="s">
        <v>635</v>
      </c>
      <c r="H86" s="231">
        <v>58100</v>
      </c>
      <c r="I86" s="303"/>
      <c r="J86" s="230"/>
      <c r="K86" s="232"/>
      <c r="AQ86" s="220"/>
      <c r="AR86" s="234"/>
      <c r="AS86" s="220"/>
      <c r="AT86" s="220"/>
      <c r="AU86" s="234"/>
      <c r="AV86" s="220"/>
    </row>
    <row r="87" spans="2:48" ht="33" customHeight="1" x14ac:dyDescent="0.2">
      <c r="B87" s="294"/>
      <c r="C87" s="300"/>
      <c r="D87" s="228"/>
      <c r="E87" s="229"/>
      <c r="F87" s="230"/>
      <c r="G87" s="229" t="s">
        <v>636</v>
      </c>
      <c r="H87" s="231">
        <v>16600</v>
      </c>
      <c r="I87" s="303"/>
      <c r="J87" s="230"/>
      <c r="K87" s="232"/>
      <c r="AQ87" s="220"/>
      <c r="AR87" s="234"/>
      <c r="AS87" s="220"/>
      <c r="AT87" s="220"/>
      <c r="AU87" s="234"/>
      <c r="AV87" s="220"/>
    </row>
    <row r="88" spans="2:48" ht="33" customHeight="1" x14ac:dyDescent="0.2">
      <c r="B88" s="294"/>
      <c r="C88" s="300"/>
      <c r="D88" s="228"/>
      <c r="E88" s="229"/>
      <c r="F88" s="230"/>
      <c r="G88" s="229" t="s">
        <v>637</v>
      </c>
      <c r="H88" s="231">
        <v>7500</v>
      </c>
      <c r="I88" s="303"/>
      <c r="J88" s="230"/>
      <c r="K88" s="232"/>
      <c r="AQ88" s="220"/>
      <c r="AR88" s="234"/>
      <c r="AS88" s="220"/>
      <c r="AT88" s="220"/>
      <c r="AU88" s="234"/>
      <c r="AV88" s="220"/>
    </row>
    <row r="89" spans="2:48" ht="33" customHeight="1" x14ac:dyDescent="0.2">
      <c r="B89" s="294"/>
      <c r="C89" s="300"/>
      <c r="D89" s="228"/>
      <c r="E89" s="229"/>
      <c r="F89" s="230"/>
      <c r="G89" s="229" t="s">
        <v>638</v>
      </c>
      <c r="H89" s="231">
        <v>6000</v>
      </c>
      <c r="I89" s="303"/>
      <c r="J89" s="230"/>
      <c r="K89" s="232"/>
      <c r="AQ89" s="220"/>
      <c r="AR89" s="234"/>
      <c r="AS89" s="220"/>
      <c r="AT89" s="220"/>
      <c r="AU89" s="234"/>
      <c r="AV89" s="220"/>
    </row>
    <row r="90" spans="2:48" ht="33" customHeight="1" x14ac:dyDescent="0.2">
      <c r="B90" s="294"/>
      <c r="C90" s="300"/>
      <c r="D90" s="228"/>
      <c r="E90" s="229"/>
      <c r="F90" s="230"/>
      <c r="G90" s="229" t="s">
        <v>639</v>
      </c>
      <c r="H90" s="231">
        <v>15000</v>
      </c>
      <c r="I90" s="303"/>
      <c r="J90" s="230"/>
      <c r="K90" s="232"/>
      <c r="AQ90" s="220"/>
      <c r="AR90" s="234"/>
      <c r="AS90" s="220"/>
      <c r="AT90" s="220"/>
      <c r="AU90" s="234"/>
      <c r="AV90" s="220"/>
    </row>
    <row r="91" spans="2:48" ht="33" customHeight="1" x14ac:dyDescent="0.2">
      <c r="B91" s="294"/>
      <c r="C91" s="300"/>
      <c r="D91" s="228"/>
      <c r="E91" s="229"/>
      <c r="F91" s="230"/>
      <c r="G91" s="229" t="s">
        <v>640</v>
      </c>
      <c r="H91" s="231">
        <v>22543</v>
      </c>
      <c r="I91" s="303"/>
      <c r="J91" s="230"/>
      <c r="K91" s="232"/>
      <c r="AQ91" s="220"/>
      <c r="AR91" s="234"/>
      <c r="AS91" s="220"/>
      <c r="AT91" s="220"/>
      <c r="AU91" s="234"/>
      <c r="AV91" s="220"/>
    </row>
    <row r="92" spans="2:48" ht="33" customHeight="1" x14ac:dyDescent="0.2">
      <c r="B92" s="294"/>
      <c r="C92" s="300"/>
      <c r="D92" s="228"/>
      <c r="E92" s="229"/>
      <c r="F92" s="230"/>
      <c r="G92" s="229" t="s">
        <v>641</v>
      </c>
      <c r="H92" s="231">
        <v>13000</v>
      </c>
      <c r="I92" s="303"/>
      <c r="J92" s="230"/>
      <c r="K92" s="232"/>
      <c r="AQ92" s="220"/>
      <c r="AR92" s="234"/>
      <c r="AS92" s="220"/>
      <c r="AT92" s="220"/>
      <c r="AU92" s="234"/>
      <c r="AV92" s="220"/>
    </row>
    <row r="93" spans="2:48" ht="33" customHeight="1" x14ac:dyDescent="0.2">
      <c r="B93" s="294"/>
      <c r="C93" s="300"/>
      <c r="D93" s="228"/>
      <c r="E93" s="229"/>
      <c r="F93" s="230"/>
      <c r="G93" s="229" t="s">
        <v>642</v>
      </c>
      <c r="H93" s="231">
        <v>6500</v>
      </c>
      <c r="I93" s="303"/>
      <c r="J93" s="230"/>
      <c r="K93" s="232"/>
      <c r="AQ93" s="220"/>
      <c r="AR93" s="234"/>
      <c r="AS93" s="220"/>
      <c r="AT93" s="220"/>
      <c r="AU93" s="234"/>
      <c r="AV93" s="220"/>
    </row>
    <row r="94" spans="2:48" ht="33" customHeight="1" x14ac:dyDescent="0.2">
      <c r="B94" s="294"/>
      <c r="C94" s="300"/>
      <c r="D94" s="228"/>
      <c r="E94" s="229"/>
      <c r="F94" s="230"/>
      <c r="G94" s="229" t="s">
        <v>643</v>
      </c>
      <c r="H94" s="231">
        <v>16000</v>
      </c>
      <c r="I94" s="303"/>
      <c r="J94" s="230"/>
      <c r="K94" s="232"/>
      <c r="AQ94" s="220"/>
      <c r="AR94" s="234"/>
      <c r="AS94" s="220"/>
      <c r="AT94" s="220"/>
      <c r="AU94" s="234"/>
      <c r="AV94" s="220"/>
    </row>
    <row r="95" spans="2:48" ht="33" customHeight="1" thickBot="1" x14ac:dyDescent="0.25">
      <c r="B95" s="294"/>
      <c r="C95" s="300"/>
      <c r="D95" s="228"/>
      <c r="E95" s="229"/>
      <c r="F95" s="230"/>
      <c r="G95" s="229" t="s">
        <v>644</v>
      </c>
      <c r="H95" s="231">
        <v>14518</v>
      </c>
      <c r="I95" s="303"/>
      <c r="J95" s="230"/>
      <c r="K95" s="232"/>
      <c r="AQ95" s="220"/>
      <c r="AR95" s="234"/>
      <c r="AS95" s="220"/>
      <c r="AT95" s="220"/>
      <c r="AU95" s="234"/>
      <c r="AV95" s="220"/>
    </row>
    <row r="96" spans="2:48" ht="33" customHeight="1" x14ac:dyDescent="0.2">
      <c r="B96" s="294"/>
      <c r="C96" s="300"/>
      <c r="D96" s="312" t="s">
        <v>522</v>
      </c>
      <c r="E96" s="313" t="s">
        <v>645</v>
      </c>
      <c r="F96" s="314">
        <v>500000</v>
      </c>
      <c r="G96" s="313" t="s">
        <v>646</v>
      </c>
      <c r="H96" s="315">
        <v>240732</v>
      </c>
      <c r="I96" s="313" t="s">
        <v>647</v>
      </c>
      <c r="J96" s="316">
        <v>70000</v>
      </c>
      <c r="K96" s="232"/>
      <c r="L96" s="317"/>
      <c r="AA96" s="258"/>
      <c r="AD96" s="258"/>
      <c r="AF96" s="258"/>
      <c r="AH96" s="258"/>
      <c r="AJ96" s="258"/>
      <c r="AL96" s="258"/>
      <c r="AN96" s="258"/>
      <c r="AP96" s="258"/>
      <c r="AQ96" s="243"/>
      <c r="AR96" s="262"/>
      <c r="AT96" s="243"/>
      <c r="AU96" s="262"/>
    </row>
    <row r="97" spans="2:48" ht="33" customHeight="1" x14ac:dyDescent="0.2">
      <c r="B97" s="294"/>
      <c r="C97" s="300"/>
      <c r="D97" s="239"/>
      <c r="E97" s="229" t="s">
        <v>648</v>
      </c>
      <c r="F97" s="230">
        <v>69910</v>
      </c>
      <c r="G97" s="229" t="s">
        <v>649</v>
      </c>
      <c r="H97" s="231">
        <v>2400000</v>
      </c>
      <c r="I97" s="243" t="s">
        <v>650</v>
      </c>
      <c r="J97" s="297">
        <v>30000</v>
      </c>
      <c r="K97" s="232"/>
      <c r="L97" s="318"/>
      <c r="AA97" s="258"/>
      <c r="AD97" s="258"/>
      <c r="AF97" s="258"/>
      <c r="AH97" s="258"/>
      <c r="AJ97" s="258"/>
      <c r="AL97" s="258"/>
      <c r="AN97" s="258"/>
      <c r="AP97" s="258"/>
      <c r="AQ97" s="263"/>
      <c r="AR97" s="262"/>
      <c r="AT97" s="263"/>
      <c r="AU97" s="262"/>
    </row>
    <row r="98" spans="2:48" ht="33" customHeight="1" x14ac:dyDescent="0.2">
      <c r="B98" s="294"/>
      <c r="C98" s="300"/>
      <c r="D98" s="239"/>
      <c r="E98" s="243" t="s">
        <v>651</v>
      </c>
      <c r="F98" s="264">
        <v>137000</v>
      </c>
      <c r="G98" s="243" t="s">
        <v>652</v>
      </c>
      <c r="H98" s="265">
        <v>190200</v>
      </c>
      <c r="I98" s="317" t="s">
        <v>653</v>
      </c>
      <c r="J98" s="297">
        <v>140000</v>
      </c>
      <c r="K98" s="232"/>
      <c r="L98" s="317"/>
      <c r="AQ98" s="243"/>
      <c r="AR98" s="262"/>
      <c r="AT98" s="243"/>
      <c r="AU98" s="262"/>
    </row>
    <row r="99" spans="2:48" ht="33" customHeight="1" x14ac:dyDescent="0.2">
      <c r="B99" s="300"/>
      <c r="C99" s="300"/>
      <c r="D99" s="239"/>
      <c r="E99" s="229" t="s">
        <v>654</v>
      </c>
      <c r="F99" s="230">
        <v>91000</v>
      </c>
      <c r="G99" s="229"/>
      <c r="H99" s="231"/>
      <c r="I99" s="317" t="s">
        <v>655</v>
      </c>
      <c r="J99" s="297">
        <v>231850</v>
      </c>
      <c r="K99" s="232"/>
      <c r="L99" s="317"/>
      <c r="AA99" s="258"/>
      <c r="AD99" s="258"/>
      <c r="AF99" s="258"/>
      <c r="AH99" s="258"/>
      <c r="AJ99" s="258"/>
      <c r="AQ99" s="243"/>
      <c r="AR99" s="262"/>
      <c r="AT99" s="243"/>
      <c r="AU99" s="262"/>
    </row>
    <row r="100" spans="2:48" ht="33" customHeight="1" x14ac:dyDescent="0.2">
      <c r="B100" s="300"/>
      <c r="C100" s="300"/>
      <c r="D100" s="239"/>
      <c r="E100" s="243" t="s">
        <v>656</v>
      </c>
      <c r="F100" s="264">
        <v>41080</v>
      </c>
      <c r="G100" s="243"/>
      <c r="H100" s="265"/>
      <c r="I100" s="243" t="s">
        <v>657</v>
      </c>
      <c r="J100" s="297">
        <v>80000</v>
      </c>
      <c r="K100" s="232"/>
      <c r="L100" s="317"/>
      <c r="AA100" s="258"/>
      <c r="AD100" s="258"/>
      <c r="AF100" s="258"/>
      <c r="AH100" s="258"/>
      <c r="AJ100" s="258"/>
      <c r="AQ100" s="263"/>
      <c r="AR100" s="262"/>
      <c r="AT100" s="263"/>
      <c r="AU100" s="262"/>
    </row>
    <row r="101" spans="2:48" ht="33" customHeight="1" x14ac:dyDescent="0.2">
      <c r="B101" s="300"/>
      <c r="C101" s="300"/>
      <c r="D101" s="239"/>
      <c r="E101" s="229" t="s">
        <v>658</v>
      </c>
      <c r="F101" s="230">
        <v>250000</v>
      </c>
      <c r="G101" s="229"/>
      <c r="H101" s="231"/>
      <c r="I101" s="262" t="s">
        <v>659</v>
      </c>
      <c r="J101" s="297">
        <v>581094</v>
      </c>
      <c r="K101" s="232"/>
      <c r="L101" s="318"/>
      <c r="AQ101" s="243"/>
      <c r="AR101" s="262"/>
      <c r="AT101" s="243"/>
      <c r="AU101" s="262"/>
    </row>
    <row r="102" spans="2:48" ht="33" customHeight="1" x14ac:dyDescent="0.2">
      <c r="B102" s="300"/>
      <c r="C102" s="300"/>
      <c r="D102" s="239"/>
      <c r="E102" s="243" t="s">
        <v>660</v>
      </c>
      <c r="F102" s="264">
        <v>213580</v>
      </c>
      <c r="G102" s="243"/>
      <c r="H102" s="265"/>
      <c r="I102" s="319" t="s">
        <v>661</v>
      </c>
      <c r="J102" s="297">
        <v>229257</v>
      </c>
      <c r="K102" s="232"/>
      <c r="L102" s="317"/>
    </row>
    <row r="103" spans="2:48" ht="33" customHeight="1" x14ac:dyDescent="0.2">
      <c r="B103" s="300"/>
      <c r="C103" s="300"/>
      <c r="D103" s="239"/>
      <c r="E103" s="229" t="s">
        <v>662</v>
      </c>
      <c r="F103" s="266">
        <v>163760</v>
      </c>
      <c r="G103" s="229"/>
      <c r="H103" s="267"/>
      <c r="I103" s="317" t="s">
        <v>663</v>
      </c>
      <c r="J103" s="320">
        <v>20118</v>
      </c>
      <c r="K103" s="232"/>
      <c r="L103" s="317"/>
      <c r="M103" s="268"/>
      <c r="N103" s="268"/>
      <c r="O103" s="268"/>
      <c r="P103" s="268"/>
      <c r="Q103" s="268"/>
      <c r="R103" s="268"/>
      <c r="S103" s="268"/>
      <c r="T103" s="268"/>
      <c r="U103" s="268"/>
      <c r="V103" s="268"/>
      <c r="W103" s="268"/>
      <c r="X103" s="268"/>
    </row>
    <row r="104" spans="2:48" ht="33" customHeight="1" x14ac:dyDescent="0.2">
      <c r="B104" s="300" t="s">
        <v>664</v>
      </c>
      <c r="C104" s="300"/>
      <c r="D104" s="239"/>
      <c r="E104" s="243" t="s">
        <v>665</v>
      </c>
      <c r="F104" s="264">
        <v>93000</v>
      </c>
      <c r="G104" s="243"/>
      <c r="H104" s="265"/>
      <c r="I104" s="302" t="s">
        <v>666</v>
      </c>
      <c r="J104" s="297">
        <v>110124</v>
      </c>
      <c r="K104" s="232"/>
      <c r="L104" s="317"/>
    </row>
    <row r="105" spans="2:48" ht="33" customHeight="1" x14ac:dyDescent="0.2">
      <c r="B105" s="300"/>
      <c r="C105" s="300"/>
      <c r="D105" s="239"/>
      <c r="E105" s="229" t="s">
        <v>667</v>
      </c>
      <c r="F105" s="230">
        <v>37730</v>
      </c>
      <c r="G105" s="229"/>
      <c r="H105" s="231"/>
      <c r="I105" s="263" t="s">
        <v>668</v>
      </c>
      <c r="J105" s="297">
        <v>155988</v>
      </c>
      <c r="K105" s="246"/>
      <c r="L105" s="317"/>
    </row>
    <row r="106" spans="2:48" ht="33" customHeight="1" x14ac:dyDescent="0.2">
      <c r="B106" s="300"/>
      <c r="C106" s="300"/>
      <c r="D106" s="239"/>
      <c r="E106" s="229" t="s">
        <v>669</v>
      </c>
      <c r="F106" s="230">
        <v>583722</v>
      </c>
      <c r="G106" s="229"/>
      <c r="H106" s="231"/>
      <c r="I106" s="243" t="s">
        <v>670</v>
      </c>
      <c r="J106" s="297">
        <v>118380</v>
      </c>
      <c r="K106" s="246"/>
      <c r="L106" s="317"/>
    </row>
    <row r="107" spans="2:48" ht="33" customHeight="1" x14ac:dyDescent="0.2">
      <c r="B107" s="300"/>
      <c r="C107" s="300"/>
      <c r="D107" s="239"/>
      <c r="E107" s="229" t="s">
        <v>671</v>
      </c>
      <c r="F107" s="230">
        <v>6108</v>
      </c>
      <c r="G107" s="229"/>
      <c r="H107" s="231"/>
      <c r="I107" s="263" t="s">
        <v>672</v>
      </c>
      <c r="J107" s="297">
        <v>166716</v>
      </c>
      <c r="K107" s="246"/>
      <c r="L107" s="317"/>
    </row>
    <row r="108" spans="2:48" ht="33" customHeight="1" x14ac:dyDescent="0.2">
      <c r="B108" s="300"/>
      <c r="C108" s="300"/>
      <c r="D108" s="239"/>
      <c r="E108" s="229" t="s">
        <v>673</v>
      </c>
      <c r="F108" s="230">
        <v>543438</v>
      </c>
      <c r="G108" s="229"/>
      <c r="H108" s="231"/>
      <c r="I108" s="263" t="s">
        <v>674</v>
      </c>
      <c r="J108" s="297">
        <v>238320</v>
      </c>
      <c r="K108" s="246"/>
      <c r="L108" s="317"/>
    </row>
    <row r="109" spans="2:48" ht="33" customHeight="1" x14ac:dyDescent="0.2">
      <c r="B109" s="300"/>
      <c r="C109" s="300"/>
      <c r="D109" s="239"/>
      <c r="E109" s="243" t="s">
        <v>675</v>
      </c>
      <c r="F109" s="264">
        <v>30000</v>
      </c>
      <c r="G109" s="243"/>
      <c r="H109" s="265"/>
      <c r="I109" s="302" t="s">
        <v>676</v>
      </c>
      <c r="J109" s="297">
        <v>640920</v>
      </c>
      <c r="K109" s="232"/>
      <c r="L109" s="317"/>
    </row>
    <row r="110" spans="2:48" ht="33" customHeight="1" thickBot="1" x14ac:dyDescent="0.25">
      <c r="B110" s="304"/>
      <c r="C110" s="304"/>
      <c r="D110" s="270"/>
      <c r="E110" s="306" t="s">
        <v>677</v>
      </c>
      <c r="F110" s="307">
        <v>583722</v>
      </c>
      <c r="G110" s="306"/>
      <c r="H110" s="308"/>
      <c r="I110" s="321" t="s">
        <v>678</v>
      </c>
      <c r="J110" s="322">
        <v>840600</v>
      </c>
      <c r="K110" s="232"/>
      <c r="L110" s="317"/>
    </row>
    <row r="111" spans="2:48" ht="15" customHeight="1" thickBot="1" x14ac:dyDescent="0.25">
      <c r="L111" s="317"/>
    </row>
    <row r="112" spans="2:48" ht="39.75" customHeight="1" x14ac:dyDescent="0.2">
      <c r="B112" s="212" t="s">
        <v>679</v>
      </c>
      <c r="C112" s="213"/>
      <c r="D112" s="214"/>
      <c r="E112" s="215" t="s">
        <v>489</v>
      </c>
      <c r="F112" s="216"/>
      <c r="G112" s="217" t="s">
        <v>490</v>
      </c>
      <c r="H112" s="217"/>
      <c r="I112" s="217" t="s">
        <v>491</v>
      </c>
      <c r="J112" s="218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20"/>
      <c r="Z112" s="220"/>
      <c r="AA112" s="220"/>
      <c r="AB112" s="220"/>
      <c r="AC112" s="220"/>
      <c r="AD112" s="220"/>
      <c r="AE112" s="220"/>
      <c r="AF112" s="220"/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</row>
    <row r="113" spans="2:51" ht="28.5" customHeight="1" thickBot="1" x14ac:dyDescent="0.25">
      <c r="B113" s="221" t="s">
        <v>492</v>
      </c>
      <c r="C113" s="282" t="s">
        <v>493</v>
      </c>
      <c r="D113" s="222" t="s">
        <v>494</v>
      </c>
      <c r="E113" s="223" t="s">
        <v>495</v>
      </c>
      <c r="F113" s="224" t="s">
        <v>496</v>
      </c>
      <c r="G113" s="225" t="s">
        <v>495</v>
      </c>
      <c r="H113" s="224" t="s">
        <v>496</v>
      </c>
      <c r="I113" s="225" t="s">
        <v>495</v>
      </c>
      <c r="J113" s="226" t="s">
        <v>496</v>
      </c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20"/>
      <c r="Z113" s="220"/>
      <c r="AA113" s="220"/>
      <c r="AB113" s="220"/>
      <c r="AC113" s="220"/>
      <c r="AD113" s="220"/>
      <c r="AE113" s="220"/>
      <c r="AF113" s="220"/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</row>
    <row r="114" spans="2:51" s="233" customFormat="1" ht="33" customHeight="1" x14ac:dyDescent="0.25">
      <c r="B114" s="323"/>
      <c r="C114" s="333" t="s">
        <v>680</v>
      </c>
      <c r="D114" s="228" t="s">
        <v>499</v>
      </c>
      <c r="E114" s="229" t="s">
        <v>681</v>
      </c>
      <c r="F114" s="230">
        <v>882740</v>
      </c>
      <c r="G114" s="229" t="s">
        <v>682</v>
      </c>
      <c r="H114" s="231">
        <v>575080</v>
      </c>
      <c r="I114" s="229" t="s">
        <v>683</v>
      </c>
      <c r="J114" s="230">
        <v>55210</v>
      </c>
      <c r="K114" s="232"/>
      <c r="Y114" s="234"/>
      <c r="Z114" s="234"/>
      <c r="AA114" s="234"/>
      <c r="AB114" s="234"/>
      <c r="AC114" s="234"/>
      <c r="AD114" s="234"/>
      <c r="AE114" s="234"/>
      <c r="AF114" s="234"/>
      <c r="AG114" s="234"/>
      <c r="AH114" s="234"/>
      <c r="AI114" s="234"/>
      <c r="AJ114" s="234"/>
      <c r="AK114" s="234"/>
      <c r="AL114" s="234"/>
      <c r="AM114" s="234"/>
      <c r="AN114" s="234"/>
      <c r="AO114" s="234"/>
      <c r="AP114" s="234"/>
      <c r="AQ114" s="234"/>
      <c r="AR114" s="211"/>
      <c r="AS114" s="234"/>
      <c r="AT114" s="234"/>
      <c r="AU114" s="211"/>
      <c r="AV114" s="234"/>
      <c r="AW114" s="234"/>
      <c r="AX114" s="234"/>
      <c r="AY114" s="234"/>
    </row>
    <row r="115" spans="2:51" s="233" customFormat="1" ht="33" customHeight="1" thickBot="1" x14ac:dyDescent="0.3">
      <c r="B115" s="324" t="s">
        <v>684</v>
      </c>
      <c r="C115" s="300"/>
      <c r="D115" s="235"/>
      <c r="E115" s="236" t="s">
        <v>685</v>
      </c>
      <c r="F115" s="237">
        <v>616700</v>
      </c>
      <c r="G115" s="236" t="s">
        <v>686</v>
      </c>
      <c r="H115" s="238">
        <v>12210</v>
      </c>
      <c r="I115" s="236" t="s">
        <v>687</v>
      </c>
      <c r="J115" s="237">
        <v>237190</v>
      </c>
      <c r="K115" s="232"/>
      <c r="Y115" s="234"/>
      <c r="Z115" s="234"/>
      <c r="AA115" s="234"/>
      <c r="AB115" s="234"/>
      <c r="AC115" s="234"/>
      <c r="AD115" s="234"/>
      <c r="AE115" s="234"/>
      <c r="AF115" s="234"/>
      <c r="AG115" s="234"/>
      <c r="AH115" s="234"/>
      <c r="AI115" s="234"/>
      <c r="AJ115" s="234"/>
      <c r="AK115" s="234"/>
      <c r="AL115" s="234"/>
      <c r="AM115" s="234"/>
      <c r="AN115" s="234"/>
      <c r="AO115" s="234"/>
      <c r="AP115" s="234"/>
      <c r="AQ115" s="234"/>
      <c r="AR115" s="211"/>
      <c r="AS115" s="234"/>
      <c r="AT115" s="234"/>
      <c r="AU115" s="211"/>
      <c r="AV115" s="234"/>
      <c r="AW115" s="234"/>
      <c r="AX115" s="234"/>
      <c r="AY115" s="234"/>
    </row>
    <row r="116" spans="2:51" ht="33" customHeight="1" x14ac:dyDescent="0.2">
      <c r="B116" s="324"/>
      <c r="C116" s="300"/>
      <c r="D116" s="239" t="s">
        <v>550</v>
      </c>
      <c r="E116" s="240" t="s">
        <v>688</v>
      </c>
      <c r="F116" s="241">
        <v>1099000</v>
      </c>
      <c r="G116" s="240" t="s">
        <v>689</v>
      </c>
      <c r="H116" s="242">
        <v>911317</v>
      </c>
      <c r="I116" s="240" t="s">
        <v>690</v>
      </c>
      <c r="J116" s="241">
        <v>1391579</v>
      </c>
      <c r="K116" s="232"/>
      <c r="AQ116" s="220"/>
      <c r="AR116" s="234"/>
      <c r="AS116" s="220"/>
      <c r="AT116" s="220"/>
      <c r="AU116" s="234"/>
      <c r="AV116" s="220"/>
    </row>
    <row r="117" spans="2:51" ht="33" customHeight="1" x14ac:dyDescent="0.2">
      <c r="B117" s="324"/>
      <c r="C117" s="300"/>
      <c r="D117" s="239"/>
      <c r="E117" s="243" t="s">
        <v>691</v>
      </c>
      <c r="F117" s="244">
        <v>177146</v>
      </c>
      <c r="G117" s="243" t="s">
        <v>692</v>
      </c>
      <c r="H117" s="245">
        <v>871370</v>
      </c>
      <c r="I117" s="243" t="s">
        <v>693</v>
      </c>
      <c r="J117" s="244">
        <v>1344000</v>
      </c>
      <c r="K117" s="246"/>
      <c r="AQ117" s="220"/>
      <c r="AR117" s="234"/>
      <c r="AS117" s="220"/>
      <c r="AT117" s="220"/>
      <c r="AU117" s="234"/>
      <c r="AV117" s="220"/>
    </row>
    <row r="118" spans="2:51" ht="33" customHeight="1" x14ac:dyDescent="0.2">
      <c r="B118" s="324"/>
      <c r="C118" s="300"/>
      <c r="D118" s="239"/>
      <c r="E118" s="243" t="s">
        <v>694</v>
      </c>
      <c r="F118" s="244">
        <v>310000</v>
      </c>
      <c r="G118" s="243"/>
      <c r="H118" s="245"/>
      <c r="I118" s="243" t="s">
        <v>695</v>
      </c>
      <c r="J118" s="244">
        <v>1040000</v>
      </c>
      <c r="K118" s="232"/>
      <c r="AQ118" s="220"/>
      <c r="AR118" s="234"/>
      <c r="AS118" s="220"/>
      <c r="AT118" s="220"/>
      <c r="AU118" s="234"/>
      <c r="AV118" s="220"/>
    </row>
    <row r="119" spans="2:51" ht="33" customHeight="1" x14ac:dyDescent="0.2">
      <c r="B119" s="324"/>
      <c r="C119" s="300"/>
      <c r="D119" s="239"/>
      <c r="E119" s="243" t="s">
        <v>696</v>
      </c>
      <c r="F119" s="244">
        <v>1032000</v>
      </c>
      <c r="G119" s="243"/>
      <c r="H119" s="245"/>
      <c r="I119" s="243" t="s">
        <v>697</v>
      </c>
      <c r="J119" s="244">
        <v>504000</v>
      </c>
      <c r="K119" s="232"/>
      <c r="AQ119" s="220"/>
      <c r="AR119" s="234"/>
      <c r="AS119" s="220"/>
      <c r="AT119" s="220"/>
      <c r="AU119" s="234"/>
      <c r="AV119" s="220"/>
    </row>
    <row r="120" spans="2:51" ht="33" customHeight="1" x14ac:dyDescent="0.2">
      <c r="B120" s="324" t="s">
        <v>698</v>
      </c>
      <c r="C120" s="300"/>
      <c r="D120" s="239"/>
      <c r="E120" s="243" t="s">
        <v>699</v>
      </c>
      <c r="F120" s="244">
        <v>255210</v>
      </c>
      <c r="G120" s="243"/>
      <c r="H120" s="245"/>
      <c r="I120" s="243" t="s">
        <v>700</v>
      </c>
      <c r="J120" s="244">
        <v>50400</v>
      </c>
      <c r="K120" s="232"/>
      <c r="AQ120" s="220"/>
      <c r="AR120" s="234"/>
      <c r="AS120" s="220"/>
      <c r="AT120" s="220"/>
      <c r="AU120" s="234"/>
      <c r="AV120" s="220"/>
    </row>
    <row r="121" spans="2:51" ht="33" customHeight="1" x14ac:dyDescent="0.2">
      <c r="B121" s="324"/>
      <c r="C121" s="300"/>
      <c r="D121" s="239"/>
      <c r="E121" s="243"/>
      <c r="F121" s="244"/>
      <c r="G121" s="243"/>
      <c r="H121" s="245"/>
      <c r="I121" s="243" t="s">
        <v>701</v>
      </c>
      <c r="J121" s="244">
        <v>408000</v>
      </c>
      <c r="K121" s="232"/>
      <c r="AQ121" s="220"/>
      <c r="AR121" s="234"/>
      <c r="AS121" s="220"/>
      <c r="AT121" s="220"/>
      <c r="AU121" s="234"/>
      <c r="AV121" s="220"/>
    </row>
    <row r="122" spans="2:51" ht="33" customHeight="1" x14ac:dyDescent="0.2">
      <c r="B122" s="324"/>
      <c r="C122" s="300"/>
      <c r="D122" s="239"/>
      <c r="E122" s="243"/>
      <c r="F122" s="244"/>
      <c r="G122" s="243"/>
      <c r="H122" s="245"/>
      <c r="I122" s="243" t="s">
        <v>702</v>
      </c>
      <c r="J122" s="244">
        <v>432000</v>
      </c>
      <c r="K122" s="232"/>
      <c r="AQ122" s="220"/>
      <c r="AR122" s="234"/>
      <c r="AS122" s="220"/>
      <c r="AT122" s="220"/>
      <c r="AU122" s="234"/>
      <c r="AV122" s="220"/>
    </row>
    <row r="123" spans="2:51" ht="33" customHeight="1" x14ac:dyDescent="0.2">
      <c r="B123" s="324"/>
      <c r="C123" s="300"/>
      <c r="D123" s="247"/>
      <c r="E123" s="248"/>
      <c r="F123" s="249"/>
      <c r="G123" s="248"/>
      <c r="H123" s="250"/>
      <c r="I123" s="248" t="s">
        <v>703</v>
      </c>
      <c r="J123" s="249">
        <v>1760000</v>
      </c>
      <c r="K123" s="232"/>
      <c r="AQ123" s="220"/>
      <c r="AR123" s="234"/>
      <c r="AS123" s="220"/>
      <c r="AT123" s="220"/>
      <c r="AU123" s="234"/>
      <c r="AV123" s="220"/>
    </row>
    <row r="124" spans="2:51" ht="33" customHeight="1" x14ac:dyDescent="0.2">
      <c r="B124" s="324"/>
      <c r="C124" s="300"/>
      <c r="D124" s="251" t="s">
        <v>503</v>
      </c>
      <c r="E124" s="252"/>
      <c r="F124" s="253"/>
      <c r="G124" s="254"/>
      <c r="H124" s="255"/>
      <c r="I124" s="254"/>
      <c r="J124" s="253"/>
      <c r="K124" s="232"/>
      <c r="AQ124" s="220"/>
      <c r="AR124" s="234"/>
      <c r="AS124" s="220"/>
      <c r="AT124" s="220"/>
      <c r="AU124" s="234"/>
      <c r="AV124" s="220"/>
    </row>
    <row r="125" spans="2:51" ht="33" customHeight="1" x14ac:dyDescent="0.2">
      <c r="B125" s="325"/>
      <c r="C125" s="300"/>
      <c r="D125" s="257"/>
      <c r="E125" s="236"/>
      <c r="F125" s="237"/>
      <c r="G125" s="236"/>
      <c r="H125" s="238"/>
      <c r="I125" s="236"/>
      <c r="J125" s="237"/>
      <c r="K125" s="246"/>
      <c r="AA125" s="258"/>
      <c r="AD125" s="258"/>
      <c r="AF125" s="258"/>
      <c r="AH125" s="258"/>
      <c r="AJ125" s="258"/>
      <c r="AL125" s="258"/>
      <c r="AN125" s="258"/>
      <c r="AP125" s="258"/>
      <c r="AQ125" s="243"/>
      <c r="AT125" s="243"/>
    </row>
    <row r="126" spans="2:51" ht="33" customHeight="1" x14ac:dyDescent="0.2">
      <c r="B126" s="325"/>
      <c r="C126" s="300"/>
      <c r="D126" s="259" t="s">
        <v>516</v>
      </c>
      <c r="E126" s="240" t="s">
        <v>704</v>
      </c>
      <c r="F126" s="260">
        <v>150000</v>
      </c>
      <c r="G126" s="240" t="s">
        <v>705</v>
      </c>
      <c r="H126" s="261">
        <v>270000</v>
      </c>
      <c r="I126" s="240" t="s">
        <v>706</v>
      </c>
      <c r="J126" s="260">
        <v>100000</v>
      </c>
      <c r="K126" s="232"/>
      <c r="AA126" s="258"/>
      <c r="AD126" s="258"/>
      <c r="AF126" s="258"/>
      <c r="AH126" s="258"/>
      <c r="AJ126" s="258"/>
      <c r="AL126" s="258"/>
      <c r="AN126" s="258"/>
      <c r="AP126" s="258"/>
      <c r="AQ126" s="243"/>
      <c r="AR126" s="262"/>
      <c r="AT126" s="243"/>
      <c r="AU126" s="262"/>
    </row>
    <row r="127" spans="2:51" ht="33" customHeight="1" x14ac:dyDescent="0.2">
      <c r="B127" s="325" t="s">
        <v>707</v>
      </c>
      <c r="C127" s="300"/>
      <c r="D127" s="239"/>
      <c r="E127" s="229" t="s">
        <v>708</v>
      </c>
      <c r="F127" s="230">
        <v>5000</v>
      </c>
      <c r="G127" s="229" t="s">
        <v>709</v>
      </c>
      <c r="H127" s="231">
        <v>479900</v>
      </c>
      <c r="I127" s="229" t="s">
        <v>710</v>
      </c>
      <c r="J127" s="230">
        <v>792000</v>
      </c>
      <c r="K127" s="232"/>
      <c r="AA127" s="258"/>
      <c r="AD127" s="258"/>
      <c r="AF127" s="258"/>
      <c r="AH127" s="258"/>
      <c r="AJ127" s="258"/>
      <c r="AL127" s="258"/>
      <c r="AN127" s="258"/>
      <c r="AP127" s="258"/>
      <c r="AQ127" s="263"/>
      <c r="AR127" s="262"/>
      <c r="AT127" s="263"/>
      <c r="AU127" s="262"/>
    </row>
    <row r="128" spans="2:51" ht="33" customHeight="1" x14ac:dyDescent="0.2">
      <c r="B128" s="325"/>
      <c r="C128" s="300"/>
      <c r="D128" s="239"/>
      <c r="E128" s="243" t="s">
        <v>711</v>
      </c>
      <c r="F128" s="264">
        <v>100000</v>
      </c>
      <c r="G128" s="243" t="s">
        <v>712</v>
      </c>
      <c r="H128" s="265">
        <v>124950</v>
      </c>
      <c r="I128" s="243" t="s">
        <v>713</v>
      </c>
      <c r="J128" s="264">
        <v>245000</v>
      </c>
      <c r="K128" s="232"/>
      <c r="AQ128" s="243"/>
      <c r="AR128" s="262"/>
      <c r="AT128" s="243"/>
      <c r="AU128" s="262"/>
    </row>
    <row r="129" spans="2:47" ht="33" customHeight="1" x14ac:dyDescent="0.2">
      <c r="B129" s="325"/>
      <c r="C129" s="300"/>
      <c r="D129" s="239"/>
      <c r="E129" s="229" t="s">
        <v>714</v>
      </c>
      <c r="F129" s="230">
        <v>290000</v>
      </c>
      <c r="G129" s="229" t="s">
        <v>715</v>
      </c>
      <c r="H129" s="231">
        <v>874310</v>
      </c>
      <c r="I129" s="229" t="s">
        <v>716</v>
      </c>
      <c r="J129" s="230">
        <v>100000</v>
      </c>
      <c r="K129" s="232"/>
      <c r="AA129" s="258"/>
      <c r="AD129" s="258"/>
      <c r="AF129" s="258"/>
      <c r="AH129" s="258"/>
      <c r="AJ129" s="258"/>
      <c r="AQ129" s="243"/>
      <c r="AR129" s="262"/>
      <c r="AT129" s="243"/>
      <c r="AU129" s="262"/>
    </row>
    <row r="130" spans="2:47" ht="33" customHeight="1" x14ac:dyDescent="0.2">
      <c r="B130" s="325"/>
      <c r="C130" s="300"/>
      <c r="D130" s="239"/>
      <c r="E130" s="243" t="s">
        <v>717</v>
      </c>
      <c r="F130" s="264">
        <v>18000</v>
      </c>
      <c r="G130" s="243" t="s">
        <v>718</v>
      </c>
      <c r="H130" s="265">
        <v>297960</v>
      </c>
      <c r="I130" s="243" t="s">
        <v>719</v>
      </c>
      <c r="J130" s="264">
        <v>100000</v>
      </c>
      <c r="K130" s="232"/>
      <c r="AA130" s="258"/>
      <c r="AD130" s="258"/>
      <c r="AF130" s="258"/>
      <c r="AH130" s="258"/>
      <c r="AJ130" s="258"/>
      <c r="AQ130" s="263"/>
      <c r="AR130" s="262"/>
      <c r="AT130" s="263"/>
      <c r="AU130" s="262"/>
    </row>
    <row r="131" spans="2:47" ht="33" customHeight="1" x14ac:dyDescent="0.2">
      <c r="B131" s="325"/>
      <c r="C131" s="300"/>
      <c r="D131" s="239"/>
      <c r="E131" s="229" t="s">
        <v>720</v>
      </c>
      <c r="F131" s="230">
        <v>60000</v>
      </c>
      <c r="G131" s="229" t="s">
        <v>721</v>
      </c>
      <c r="H131" s="231">
        <v>752850</v>
      </c>
      <c r="I131" s="229" t="s">
        <v>722</v>
      </c>
      <c r="J131" s="230">
        <v>200000</v>
      </c>
      <c r="K131" s="232"/>
      <c r="AQ131" s="243"/>
      <c r="AR131" s="262"/>
      <c r="AT131" s="243"/>
      <c r="AU131" s="262"/>
    </row>
    <row r="132" spans="2:47" ht="33" customHeight="1" x14ac:dyDescent="0.2">
      <c r="B132" s="325" t="s">
        <v>723</v>
      </c>
      <c r="C132" s="300"/>
      <c r="D132" s="239"/>
      <c r="E132" s="243" t="s">
        <v>724</v>
      </c>
      <c r="F132" s="264">
        <v>18000</v>
      </c>
      <c r="G132" s="243"/>
      <c r="H132" s="265"/>
      <c r="I132" s="243" t="s">
        <v>725</v>
      </c>
      <c r="J132" s="264">
        <v>511000</v>
      </c>
      <c r="K132" s="232"/>
    </row>
    <row r="133" spans="2:47" ht="33" customHeight="1" x14ac:dyDescent="0.2">
      <c r="B133" s="324"/>
      <c r="C133" s="300"/>
      <c r="D133" s="239"/>
      <c r="E133" s="229"/>
      <c r="F133" s="266"/>
      <c r="G133" s="229"/>
      <c r="H133" s="267"/>
      <c r="I133" s="229" t="s">
        <v>726</v>
      </c>
      <c r="J133" s="266">
        <v>633000</v>
      </c>
      <c r="K133" s="232"/>
      <c r="L133" s="268"/>
      <c r="M133" s="268"/>
      <c r="N133" s="268"/>
      <c r="O133" s="268"/>
      <c r="P133" s="268"/>
      <c r="Q133" s="268"/>
      <c r="R133" s="268"/>
      <c r="S133" s="268"/>
      <c r="T133" s="268"/>
      <c r="U133" s="268"/>
      <c r="V133" s="268"/>
      <c r="W133" s="268"/>
      <c r="X133" s="268"/>
    </row>
    <row r="134" spans="2:47" ht="33" customHeight="1" x14ac:dyDescent="0.2">
      <c r="B134" s="324"/>
      <c r="C134" s="300"/>
      <c r="D134" s="239"/>
      <c r="E134" s="229"/>
      <c r="F134" s="230"/>
      <c r="G134" s="229"/>
      <c r="H134" s="231"/>
      <c r="I134" s="243" t="s">
        <v>727</v>
      </c>
      <c r="J134" s="264">
        <v>58000</v>
      </c>
      <c r="K134" s="232"/>
      <c r="L134" s="210"/>
      <c r="M134" s="210"/>
      <c r="N134" s="210"/>
      <c r="O134" s="210"/>
      <c r="P134" s="210"/>
      <c r="Q134" s="210"/>
      <c r="R134" s="210"/>
      <c r="S134" s="210"/>
      <c r="T134" s="210"/>
      <c r="U134" s="210"/>
      <c r="V134" s="210"/>
      <c r="W134" s="210"/>
      <c r="X134" s="210"/>
    </row>
    <row r="135" spans="2:47" ht="33" customHeight="1" x14ac:dyDescent="0.2">
      <c r="B135" s="324"/>
      <c r="C135" s="300"/>
      <c r="D135" s="239"/>
      <c r="E135" s="229"/>
      <c r="F135" s="230"/>
      <c r="G135" s="229"/>
      <c r="H135" s="231"/>
      <c r="I135" s="243" t="s">
        <v>728</v>
      </c>
      <c r="J135" s="264">
        <v>100000</v>
      </c>
      <c r="K135" s="232"/>
      <c r="L135" s="210"/>
      <c r="M135" s="210"/>
      <c r="N135" s="210"/>
      <c r="O135" s="210"/>
      <c r="P135" s="210"/>
      <c r="Q135" s="210"/>
      <c r="R135" s="210"/>
      <c r="S135" s="210"/>
      <c r="T135" s="210"/>
      <c r="U135" s="210"/>
      <c r="V135" s="210"/>
      <c r="W135" s="210"/>
      <c r="X135" s="210"/>
    </row>
    <row r="136" spans="2:47" ht="33" customHeight="1" x14ac:dyDescent="0.2">
      <c r="B136" s="324"/>
      <c r="C136" s="300"/>
      <c r="D136" s="239"/>
      <c r="E136" s="229"/>
      <c r="F136" s="230"/>
      <c r="G136" s="229"/>
      <c r="H136" s="231"/>
      <c r="I136" s="229" t="s">
        <v>729</v>
      </c>
      <c r="J136" s="230">
        <v>200000</v>
      </c>
      <c r="K136" s="232"/>
      <c r="L136" s="210"/>
      <c r="M136" s="210"/>
      <c r="N136" s="210"/>
      <c r="O136" s="210"/>
      <c r="P136" s="210"/>
      <c r="Q136" s="210"/>
      <c r="R136" s="210"/>
      <c r="S136" s="210"/>
      <c r="T136" s="210"/>
      <c r="U136" s="210"/>
      <c r="V136" s="210"/>
      <c r="W136" s="210"/>
      <c r="X136" s="210"/>
    </row>
    <row r="137" spans="2:47" ht="33" customHeight="1" x14ac:dyDescent="0.2">
      <c r="B137" s="324"/>
      <c r="C137" s="300"/>
      <c r="D137" s="239"/>
      <c r="E137" s="243"/>
      <c r="F137" s="264"/>
      <c r="G137" s="243"/>
      <c r="H137" s="265"/>
      <c r="I137" s="243" t="s">
        <v>730</v>
      </c>
      <c r="J137" s="264">
        <v>270000</v>
      </c>
      <c r="K137" s="232"/>
    </row>
    <row r="138" spans="2:47" ht="33" customHeight="1" x14ac:dyDescent="0.2">
      <c r="B138" s="324"/>
      <c r="C138" s="300"/>
      <c r="D138" s="259" t="s">
        <v>522</v>
      </c>
      <c r="E138" s="252" t="s">
        <v>731</v>
      </c>
      <c r="F138" s="253">
        <v>665800</v>
      </c>
      <c r="G138" s="252" t="s">
        <v>732</v>
      </c>
      <c r="H138" s="255">
        <v>776070</v>
      </c>
      <c r="I138" s="252" t="s">
        <v>733</v>
      </c>
      <c r="J138" s="253">
        <v>185000</v>
      </c>
      <c r="K138" s="246"/>
    </row>
    <row r="139" spans="2:47" ht="33" customHeight="1" x14ac:dyDescent="0.2">
      <c r="B139" s="324"/>
      <c r="C139" s="300"/>
      <c r="D139" s="239"/>
      <c r="E139" s="243" t="s">
        <v>734</v>
      </c>
      <c r="F139" s="264">
        <v>120000</v>
      </c>
      <c r="G139" s="243" t="s">
        <v>735</v>
      </c>
      <c r="H139" s="265">
        <v>1406868</v>
      </c>
      <c r="I139" s="243" t="s">
        <v>736</v>
      </c>
      <c r="J139" s="264">
        <v>377570</v>
      </c>
      <c r="K139" s="232"/>
    </row>
    <row r="140" spans="2:47" ht="33" customHeight="1" x14ac:dyDescent="0.2">
      <c r="B140" s="325" t="s">
        <v>737</v>
      </c>
      <c r="C140" s="300"/>
      <c r="D140" s="239"/>
      <c r="E140" s="229" t="s">
        <v>738</v>
      </c>
      <c r="F140" s="230">
        <v>360000</v>
      </c>
      <c r="G140" s="229" t="s">
        <v>739</v>
      </c>
      <c r="H140" s="231">
        <v>689166</v>
      </c>
      <c r="I140" s="229" t="s">
        <v>740</v>
      </c>
      <c r="J140" s="230">
        <v>746760</v>
      </c>
      <c r="K140" s="232"/>
    </row>
    <row r="141" spans="2:47" ht="33" customHeight="1" x14ac:dyDescent="0.2">
      <c r="B141" s="325"/>
      <c r="C141" s="300"/>
      <c r="D141" s="239"/>
      <c r="E141" s="243" t="s">
        <v>741</v>
      </c>
      <c r="F141" s="264">
        <v>900000</v>
      </c>
      <c r="G141" s="243"/>
      <c r="H141" s="265"/>
      <c r="I141" s="243" t="s">
        <v>742</v>
      </c>
      <c r="J141" s="264">
        <v>249000</v>
      </c>
      <c r="K141" s="232"/>
    </row>
    <row r="142" spans="2:47" ht="33" customHeight="1" x14ac:dyDescent="0.2">
      <c r="B142" s="325"/>
      <c r="C142" s="300"/>
      <c r="D142" s="239"/>
      <c r="E142" s="229" t="s">
        <v>743</v>
      </c>
      <c r="F142" s="230">
        <v>450000</v>
      </c>
      <c r="G142" s="229"/>
      <c r="H142" s="231"/>
      <c r="I142" s="229" t="s">
        <v>744</v>
      </c>
      <c r="J142" s="230">
        <v>46800</v>
      </c>
      <c r="K142" s="232"/>
    </row>
    <row r="143" spans="2:47" ht="33" customHeight="1" x14ac:dyDescent="0.2">
      <c r="B143" s="325"/>
      <c r="C143" s="300"/>
      <c r="D143" s="239"/>
      <c r="E143" s="243" t="s">
        <v>745</v>
      </c>
      <c r="F143" s="264">
        <v>156000</v>
      </c>
      <c r="G143" s="243"/>
      <c r="H143" s="265"/>
      <c r="I143" s="243" t="s">
        <v>746</v>
      </c>
      <c r="J143" s="264">
        <v>92000</v>
      </c>
      <c r="K143" s="232"/>
    </row>
    <row r="144" spans="2:47" ht="33" customHeight="1" x14ac:dyDescent="0.2">
      <c r="B144" s="325"/>
      <c r="C144" s="300"/>
      <c r="D144" s="239"/>
      <c r="E144" s="229" t="s">
        <v>747</v>
      </c>
      <c r="F144" s="230">
        <v>623800</v>
      </c>
      <c r="G144" s="229"/>
      <c r="H144" s="231"/>
      <c r="I144" s="229" t="s">
        <v>748</v>
      </c>
      <c r="J144" s="230">
        <v>140000</v>
      </c>
      <c r="K144" s="246"/>
    </row>
    <row r="145" spans="2:42" ht="33" customHeight="1" x14ac:dyDescent="0.2">
      <c r="B145" s="325"/>
      <c r="C145" s="300"/>
      <c r="D145" s="239"/>
      <c r="E145" s="229" t="s">
        <v>749</v>
      </c>
      <c r="F145" s="230">
        <v>100000</v>
      </c>
      <c r="G145" s="229"/>
      <c r="H145" s="231"/>
      <c r="I145" s="229" t="s">
        <v>750</v>
      </c>
      <c r="J145" s="230">
        <v>369666</v>
      </c>
      <c r="K145" s="246"/>
    </row>
    <row r="146" spans="2:42" ht="33" customHeight="1" x14ac:dyDescent="0.2">
      <c r="B146" s="325"/>
      <c r="C146" s="300"/>
      <c r="D146" s="239"/>
      <c r="E146" s="229" t="s">
        <v>751</v>
      </c>
      <c r="F146" s="230">
        <v>600330</v>
      </c>
      <c r="G146" s="229"/>
      <c r="H146" s="231"/>
      <c r="I146" s="229" t="s">
        <v>752</v>
      </c>
      <c r="J146" s="230">
        <v>297504</v>
      </c>
      <c r="K146" s="246"/>
    </row>
    <row r="147" spans="2:42" ht="33" customHeight="1" x14ac:dyDescent="0.2">
      <c r="B147" s="325"/>
      <c r="C147" s="300"/>
      <c r="D147" s="239"/>
      <c r="E147" s="229" t="s">
        <v>753</v>
      </c>
      <c r="F147" s="230">
        <v>72432</v>
      </c>
      <c r="G147" s="229"/>
      <c r="H147" s="231"/>
      <c r="I147" s="229" t="s">
        <v>754</v>
      </c>
      <c r="J147" s="230">
        <v>175842</v>
      </c>
      <c r="K147" s="246"/>
    </row>
    <row r="148" spans="2:42" ht="33" customHeight="1" x14ac:dyDescent="0.2">
      <c r="B148" s="325"/>
      <c r="C148" s="300"/>
      <c r="D148" s="239"/>
      <c r="E148" s="229" t="s">
        <v>755</v>
      </c>
      <c r="F148" s="230">
        <v>14976</v>
      </c>
      <c r="G148" s="229"/>
      <c r="H148" s="231"/>
      <c r="I148" s="229" t="s">
        <v>756</v>
      </c>
      <c r="J148" s="230">
        <v>300330</v>
      </c>
      <c r="K148" s="246"/>
    </row>
    <row r="149" spans="2:42" ht="33" customHeight="1" x14ac:dyDescent="0.2">
      <c r="B149" s="325"/>
      <c r="C149" s="300"/>
      <c r="D149" s="239"/>
      <c r="E149" s="229" t="s">
        <v>757</v>
      </c>
      <c r="F149" s="230">
        <v>655820</v>
      </c>
      <c r="G149" s="229"/>
      <c r="H149" s="231"/>
      <c r="I149" s="229" t="s">
        <v>758</v>
      </c>
      <c r="J149" s="230">
        <v>32220</v>
      </c>
      <c r="K149" s="246"/>
    </row>
    <row r="150" spans="2:42" ht="33" customHeight="1" x14ac:dyDescent="0.2">
      <c r="B150" s="325"/>
      <c r="C150" s="300"/>
      <c r="D150" s="239"/>
      <c r="E150" s="229" t="s">
        <v>759</v>
      </c>
      <c r="F150" s="230">
        <v>92000</v>
      </c>
      <c r="G150" s="229"/>
      <c r="H150" s="231"/>
      <c r="I150" s="229" t="s">
        <v>760</v>
      </c>
      <c r="J150" s="230">
        <v>116100</v>
      </c>
      <c r="K150" s="246"/>
    </row>
    <row r="151" spans="2:42" ht="33" customHeight="1" x14ac:dyDescent="0.2">
      <c r="B151" s="325"/>
      <c r="C151" s="300"/>
      <c r="D151" s="239"/>
      <c r="E151" s="229" t="s">
        <v>761</v>
      </c>
      <c r="F151" s="230">
        <v>820000</v>
      </c>
      <c r="G151" s="229"/>
      <c r="H151" s="231"/>
      <c r="I151" s="229" t="s">
        <v>762</v>
      </c>
      <c r="J151" s="230">
        <v>80760</v>
      </c>
      <c r="K151" s="246"/>
    </row>
    <row r="152" spans="2:42" ht="33" customHeight="1" x14ac:dyDescent="0.2">
      <c r="B152" s="325"/>
      <c r="C152" s="300"/>
      <c r="D152" s="239"/>
      <c r="E152" s="229" t="s">
        <v>763</v>
      </c>
      <c r="F152" s="230">
        <v>500000</v>
      </c>
      <c r="G152" s="229"/>
      <c r="H152" s="231"/>
      <c r="I152" s="229"/>
      <c r="J152" s="230"/>
      <c r="K152" s="246"/>
    </row>
    <row r="153" spans="2:42" ht="33" customHeight="1" x14ac:dyDescent="0.2">
      <c r="B153" s="325"/>
      <c r="C153" s="300"/>
      <c r="D153" s="239"/>
      <c r="E153" s="229" t="s">
        <v>764</v>
      </c>
      <c r="F153" s="230">
        <v>112000</v>
      </c>
      <c r="G153" s="229"/>
      <c r="H153" s="231"/>
      <c r="I153" s="229"/>
      <c r="J153" s="230"/>
      <c r="K153" s="246"/>
    </row>
    <row r="154" spans="2:42" ht="33" customHeight="1" x14ac:dyDescent="0.2">
      <c r="B154" s="325"/>
      <c r="C154" s="300"/>
      <c r="D154" s="239"/>
      <c r="E154" s="229" t="s">
        <v>765</v>
      </c>
      <c r="F154" s="230">
        <v>36000</v>
      </c>
      <c r="G154" s="229"/>
      <c r="H154" s="231"/>
      <c r="I154" s="229"/>
      <c r="J154" s="230"/>
      <c r="K154" s="246"/>
    </row>
    <row r="155" spans="2:42" ht="33" customHeight="1" x14ac:dyDescent="0.2">
      <c r="B155" s="325"/>
      <c r="C155" s="300"/>
      <c r="D155" s="239"/>
      <c r="E155" s="229" t="s">
        <v>766</v>
      </c>
      <c r="F155" s="230">
        <v>241272</v>
      </c>
      <c r="G155" s="229"/>
      <c r="H155" s="231"/>
      <c r="I155" s="229"/>
      <c r="J155" s="230"/>
      <c r="K155" s="246"/>
    </row>
    <row r="156" spans="2:42" ht="33" customHeight="1" x14ac:dyDescent="0.2">
      <c r="B156" s="325"/>
      <c r="C156" s="300"/>
      <c r="D156" s="239"/>
      <c r="E156" s="229" t="s">
        <v>767</v>
      </c>
      <c r="F156" s="230">
        <v>412722</v>
      </c>
      <c r="G156" s="229"/>
      <c r="H156" s="231"/>
      <c r="I156" s="229"/>
      <c r="J156" s="230"/>
      <c r="K156" s="246"/>
    </row>
    <row r="157" spans="2:42" ht="33" customHeight="1" x14ac:dyDescent="0.2">
      <c r="B157" s="325"/>
      <c r="C157" s="300"/>
      <c r="D157" s="239"/>
      <c r="E157" s="229" t="s">
        <v>768</v>
      </c>
      <c r="F157" s="230">
        <v>173988</v>
      </c>
      <c r="G157" s="229"/>
      <c r="H157" s="231"/>
      <c r="I157" s="229"/>
      <c r="J157" s="230"/>
      <c r="K157" s="246"/>
    </row>
    <row r="158" spans="2:42" ht="33" customHeight="1" x14ac:dyDescent="0.2">
      <c r="B158" s="325"/>
      <c r="C158" s="300"/>
      <c r="D158" s="239"/>
      <c r="E158" s="229" t="s">
        <v>769</v>
      </c>
      <c r="F158" s="230">
        <v>16668</v>
      </c>
      <c r="G158" s="229"/>
      <c r="H158" s="231"/>
      <c r="I158" s="229"/>
      <c r="J158" s="230"/>
      <c r="K158" s="246"/>
    </row>
    <row r="159" spans="2:42" ht="33" customHeight="1" thickBot="1" x14ac:dyDescent="0.25">
      <c r="B159" s="326"/>
      <c r="C159" s="304"/>
      <c r="D159" s="270"/>
      <c r="E159" s="271"/>
      <c r="F159" s="272"/>
      <c r="G159" s="271"/>
      <c r="H159" s="273"/>
      <c r="I159" s="271"/>
      <c r="J159" s="272"/>
      <c r="K159" s="232"/>
    </row>
    <row r="160" spans="2:42" ht="15" customHeight="1" thickBot="1" x14ac:dyDescent="0.25">
      <c r="I160" s="207"/>
      <c r="AA160" s="327"/>
      <c r="AD160" s="327"/>
      <c r="AF160" s="327"/>
      <c r="AH160" s="243"/>
      <c r="AJ160" s="243"/>
      <c r="AL160" s="243"/>
      <c r="AN160" s="243"/>
      <c r="AP160" s="243"/>
    </row>
    <row r="161" spans="2:51" ht="39.75" customHeight="1" x14ac:dyDescent="0.2">
      <c r="B161" s="212" t="s">
        <v>770</v>
      </c>
      <c r="C161" s="213"/>
      <c r="D161" s="214"/>
      <c r="E161" s="215" t="s">
        <v>489</v>
      </c>
      <c r="F161" s="216"/>
      <c r="G161" s="217" t="s">
        <v>490</v>
      </c>
      <c r="H161" s="217"/>
      <c r="I161" s="217" t="s">
        <v>491</v>
      </c>
      <c r="J161" s="218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20"/>
      <c r="Z161" s="220"/>
      <c r="AA161" s="220"/>
      <c r="AB161" s="220"/>
      <c r="AC161" s="220"/>
      <c r="AD161" s="220"/>
      <c r="AE161" s="220"/>
      <c r="AF161" s="220"/>
      <c r="AG161" s="220"/>
      <c r="AH161" s="220"/>
      <c r="AI161" s="220"/>
      <c r="AJ161" s="220"/>
      <c r="AK161" s="220"/>
      <c r="AL161" s="220"/>
      <c r="AM161" s="220"/>
      <c r="AN161" s="220"/>
      <c r="AO161" s="220"/>
      <c r="AP161" s="220"/>
      <c r="AQ161" s="220"/>
      <c r="AR161" s="220"/>
      <c r="AS161" s="220"/>
      <c r="AT161" s="220"/>
      <c r="AU161" s="220"/>
      <c r="AV161" s="220"/>
    </row>
    <row r="162" spans="2:51" ht="28.5" customHeight="1" thickBot="1" x14ac:dyDescent="0.25">
      <c r="B162" s="221" t="s">
        <v>492</v>
      </c>
      <c r="C162" s="282" t="s">
        <v>493</v>
      </c>
      <c r="D162" s="222" t="s">
        <v>494</v>
      </c>
      <c r="E162" s="223" t="s">
        <v>495</v>
      </c>
      <c r="F162" s="224" t="s">
        <v>496</v>
      </c>
      <c r="G162" s="225" t="s">
        <v>495</v>
      </c>
      <c r="H162" s="224" t="s">
        <v>496</v>
      </c>
      <c r="I162" s="225" t="s">
        <v>495</v>
      </c>
      <c r="J162" s="226" t="s">
        <v>496</v>
      </c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20"/>
      <c r="Z162" s="220"/>
      <c r="AA162" s="220"/>
      <c r="AB162" s="220"/>
      <c r="AC162" s="220"/>
      <c r="AD162" s="220"/>
      <c r="AE162" s="220"/>
      <c r="AF162" s="220"/>
      <c r="AG162" s="220"/>
      <c r="AH162" s="220"/>
      <c r="AI162" s="220"/>
      <c r="AJ162" s="220"/>
      <c r="AK162" s="220"/>
      <c r="AL162" s="220"/>
      <c r="AM162" s="220"/>
      <c r="AN162" s="220"/>
      <c r="AO162" s="220"/>
      <c r="AP162" s="220"/>
      <c r="AQ162" s="220"/>
      <c r="AR162" s="220"/>
      <c r="AS162" s="220"/>
      <c r="AT162" s="220"/>
      <c r="AU162" s="220"/>
      <c r="AV162" s="220"/>
    </row>
    <row r="163" spans="2:51" s="233" customFormat="1" ht="33" customHeight="1" x14ac:dyDescent="0.25">
      <c r="B163" s="323"/>
      <c r="C163" s="333" t="s">
        <v>771</v>
      </c>
      <c r="D163" s="328" t="s">
        <v>499</v>
      </c>
      <c r="E163" s="329" t="s">
        <v>772</v>
      </c>
      <c r="F163" s="266">
        <v>254670</v>
      </c>
      <c r="G163" s="329" t="s">
        <v>773</v>
      </c>
      <c r="H163" s="267">
        <v>562930</v>
      </c>
      <c r="I163" s="329" t="s">
        <v>774</v>
      </c>
      <c r="J163" s="266">
        <v>37450</v>
      </c>
      <c r="K163" s="232"/>
      <c r="Y163" s="234"/>
      <c r="Z163" s="234"/>
      <c r="AA163" s="234"/>
      <c r="AB163" s="234"/>
      <c r="AC163" s="234"/>
      <c r="AD163" s="234"/>
      <c r="AE163" s="234"/>
      <c r="AF163" s="234"/>
      <c r="AG163" s="234"/>
      <c r="AH163" s="234"/>
      <c r="AI163" s="234"/>
      <c r="AJ163" s="234"/>
      <c r="AK163" s="234"/>
      <c r="AL163" s="234"/>
      <c r="AM163" s="234"/>
      <c r="AN163" s="234"/>
      <c r="AO163" s="234"/>
      <c r="AP163" s="234"/>
      <c r="AQ163" s="234"/>
      <c r="AR163" s="211"/>
      <c r="AS163" s="234"/>
      <c r="AT163" s="234"/>
      <c r="AU163" s="211"/>
      <c r="AV163" s="234"/>
      <c r="AW163" s="234"/>
      <c r="AX163" s="234"/>
      <c r="AY163" s="234"/>
    </row>
    <row r="164" spans="2:51" s="233" customFormat="1" ht="33" customHeight="1" x14ac:dyDescent="0.25">
      <c r="B164" s="324"/>
      <c r="C164" s="300"/>
      <c r="D164" s="228"/>
      <c r="E164" s="229" t="s">
        <v>775</v>
      </c>
      <c r="F164" s="230">
        <v>105970</v>
      </c>
      <c r="G164" s="229" t="s">
        <v>776</v>
      </c>
      <c r="H164" s="231">
        <v>41610</v>
      </c>
      <c r="I164" s="229" t="s">
        <v>777</v>
      </c>
      <c r="J164" s="230">
        <v>66750</v>
      </c>
      <c r="K164" s="232"/>
      <c r="Y164" s="234"/>
      <c r="Z164" s="234"/>
      <c r="AA164" s="234"/>
      <c r="AB164" s="234"/>
      <c r="AC164" s="234"/>
      <c r="AD164" s="234"/>
      <c r="AE164" s="234"/>
      <c r="AF164" s="234"/>
      <c r="AG164" s="234"/>
      <c r="AH164" s="234"/>
      <c r="AI164" s="234"/>
      <c r="AJ164" s="234"/>
      <c r="AK164" s="234"/>
      <c r="AL164" s="234"/>
      <c r="AM164" s="234"/>
      <c r="AN164" s="234"/>
      <c r="AO164" s="234"/>
      <c r="AP164" s="234"/>
      <c r="AQ164" s="234"/>
      <c r="AR164" s="211"/>
      <c r="AS164" s="234"/>
      <c r="AT164" s="234"/>
      <c r="AU164" s="211"/>
      <c r="AV164" s="234"/>
      <c r="AW164" s="234"/>
      <c r="AX164" s="234"/>
      <c r="AY164" s="234"/>
    </row>
    <row r="165" spans="2:51" s="233" customFormat="1" ht="33" customHeight="1" x14ac:dyDescent="0.25">
      <c r="B165" s="324"/>
      <c r="C165" s="300"/>
      <c r="D165" s="228"/>
      <c r="E165" s="229"/>
      <c r="F165" s="230"/>
      <c r="G165" s="229" t="s">
        <v>778</v>
      </c>
      <c r="H165" s="231">
        <v>1498060</v>
      </c>
      <c r="I165" s="229" t="s">
        <v>779</v>
      </c>
      <c r="J165" s="230">
        <v>461350</v>
      </c>
      <c r="K165" s="232"/>
      <c r="Y165" s="234"/>
      <c r="Z165" s="234"/>
      <c r="AA165" s="234"/>
      <c r="AB165" s="234"/>
      <c r="AC165" s="234"/>
      <c r="AD165" s="234"/>
      <c r="AE165" s="234"/>
      <c r="AF165" s="234"/>
      <c r="AG165" s="234"/>
      <c r="AH165" s="234"/>
      <c r="AI165" s="234"/>
      <c r="AJ165" s="234"/>
      <c r="AK165" s="234"/>
      <c r="AL165" s="234"/>
      <c r="AM165" s="234"/>
      <c r="AN165" s="234"/>
      <c r="AO165" s="234"/>
      <c r="AP165" s="234"/>
      <c r="AQ165" s="234"/>
      <c r="AR165" s="211"/>
      <c r="AS165" s="234"/>
      <c r="AT165" s="234"/>
      <c r="AU165" s="211"/>
      <c r="AV165" s="234"/>
      <c r="AW165" s="234"/>
      <c r="AX165" s="234"/>
      <c r="AY165" s="234"/>
    </row>
    <row r="166" spans="2:51" s="233" customFormat="1" ht="33" customHeight="1" x14ac:dyDescent="0.25">
      <c r="B166" s="324"/>
      <c r="C166" s="300"/>
      <c r="D166" s="228"/>
      <c r="E166" s="229"/>
      <c r="F166" s="230"/>
      <c r="G166" s="229"/>
      <c r="H166" s="231"/>
      <c r="I166" s="229" t="s">
        <v>780</v>
      </c>
      <c r="J166" s="230">
        <v>3610</v>
      </c>
      <c r="K166" s="232"/>
      <c r="Y166" s="234"/>
      <c r="Z166" s="234"/>
      <c r="AA166" s="234"/>
      <c r="AB166" s="234"/>
      <c r="AC166" s="234"/>
      <c r="AD166" s="234"/>
      <c r="AE166" s="234"/>
      <c r="AF166" s="234"/>
      <c r="AG166" s="234"/>
      <c r="AH166" s="234"/>
      <c r="AI166" s="234"/>
      <c r="AJ166" s="234"/>
      <c r="AK166" s="234"/>
      <c r="AL166" s="234"/>
      <c r="AM166" s="234"/>
      <c r="AN166" s="234"/>
      <c r="AO166" s="234"/>
      <c r="AP166" s="234"/>
      <c r="AQ166" s="234"/>
      <c r="AR166" s="211"/>
      <c r="AS166" s="234"/>
      <c r="AT166" s="234"/>
      <c r="AU166" s="211"/>
      <c r="AV166" s="234"/>
      <c r="AW166" s="234"/>
      <c r="AX166" s="234"/>
      <c r="AY166" s="234"/>
    </row>
    <row r="167" spans="2:51" s="233" customFormat="1" ht="33" customHeight="1" thickBot="1" x14ac:dyDescent="0.3">
      <c r="B167" s="324" t="s">
        <v>781</v>
      </c>
      <c r="C167" s="300"/>
      <c r="D167" s="235"/>
      <c r="E167" s="236"/>
      <c r="F167" s="237"/>
      <c r="G167" s="236"/>
      <c r="H167" s="238"/>
      <c r="I167" s="236" t="s">
        <v>782</v>
      </c>
      <c r="J167" s="237">
        <v>96820</v>
      </c>
      <c r="K167" s="232"/>
      <c r="Y167" s="234"/>
      <c r="Z167" s="234"/>
      <c r="AA167" s="234"/>
      <c r="AB167" s="234"/>
      <c r="AC167" s="234"/>
      <c r="AD167" s="234"/>
      <c r="AE167" s="234"/>
      <c r="AF167" s="234"/>
      <c r="AG167" s="234"/>
      <c r="AH167" s="234"/>
      <c r="AI167" s="234"/>
      <c r="AJ167" s="234"/>
      <c r="AK167" s="234"/>
      <c r="AL167" s="234"/>
      <c r="AM167" s="234"/>
      <c r="AN167" s="234"/>
      <c r="AO167" s="234"/>
      <c r="AP167" s="234"/>
      <c r="AQ167" s="234"/>
      <c r="AR167" s="211"/>
      <c r="AS167" s="234"/>
      <c r="AT167" s="234"/>
      <c r="AU167" s="211"/>
      <c r="AV167" s="234"/>
      <c r="AW167" s="234"/>
      <c r="AX167" s="234"/>
      <c r="AY167" s="234"/>
    </row>
    <row r="168" spans="2:51" ht="33" customHeight="1" x14ac:dyDescent="0.2">
      <c r="B168" s="324"/>
      <c r="C168" s="300"/>
      <c r="D168" s="239" t="s">
        <v>550</v>
      </c>
      <c r="E168" s="240" t="s">
        <v>783</v>
      </c>
      <c r="F168" s="241">
        <v>820000</v>
      </c>
      <c r="G168" s="240" t="s">
        <v>784</v>
      </c>
      <c r="H168" s="242">
        <v>238420</v>
      </c>
      <c r="I168" s="240" t="s">
        <v>785</v>
      </c>
      <c r="J168" s="241">
        <v>576000</v>
      </c>
      <c r="K168" s="232"/>
      <c r="AQ168" s="220"/>
      <c r="AR168" s="234"/>
      <c r="AS168" s="220"/>
      <c r="AT168" s="220"/>
      <c r="AU168" s="234"/>
      <c r="AV168" s="220"/>
    </row>
    <row r="169" spans="2:51" ht="33" customHeight="1" x14ac:dyDescent="0.2">
      <c r="B169" s="324"/>
      <c r="C169" s="300"/>
      <c r="D169" s="239"/>
      <c r="E169" s="243" t="s">
        <v>786</v>
      </c>
      <c r="F169" s="244">
        <v>1814350</v>
      </c>
      <c r="G169" s="243" t="s">
        <v>787</v>
      </c>
      <c r="H169" s="245">
        <v>419245</v>
      </c>
      <c r="I169" s="243" t="s">
        <v>788</v>
      </c>
      <c r="J169" s="244">
        <v>966429</v>
      </c>
      <c r="K169" s="246"/>
      <c r="AQ169" s="220"/>
      <c r="AR169" s="234"/>
      <c r="AS169" s="220"/>
      <c r="AT169" s="220"/>
      <c r="AU169" s="234"/>
      <c r="AV169" s="220"/>
    </row>
    <row r="170" spans="2:51" ht="33" customHeight="1" x14ac:dyDescent="0.2">
      <c r="B170" s="324"/>
      <c r="C170" s="300"/>
      <c r="D170" s="239"/>
      <c r="E170" s="243" t="s">
        <v>789</v>
      </c>
      <c r="F170" s="244">
        <v>372211</v>
      </c>
      <c r="G170" s="243"/>
      <c r="H170" s="245"/>
      <c r="I170" s="243" t="s">
        <v>790</v>
      </c>
      <c r="J170" s="244">
        <v>338545</v>
      </c>
      <c r="K170" s="232"/>
      <c r="AQ170" s="220"/>
      <c r="AR170" s="234"/>
      <c r="AS170" s="220"/>
      <c r="AT170" s="220"/>
      <c r="AU170" s="234"/>
      <c r="AV170" s="220"/>
    </row>
    <row r="171" spans="2:51" ht="33" customHeight="1" x14ac:dyDescent="0.2">
      <c r="B171" s="324" t="s">
        <v>791</v>
      </c>
      <c r="C171" s="300"/>
      <c r="D171" s="239"/>
      <c r="E171" s="243"/>
      <c r="F171" s="244"/>
      <c r="G171" s="243"/>
      <c r="H171" s="245"/>
      <c r="I171" s="243" t="s">
        <v>792</v>
      </c>
      <c r="J171" s="244">
        <v>727013</v>
      </c>
      <c r="K171" s="232"/>
      <c r="AQ171" s="220"/>
      <c r="AR171" s="234"/>
      <c r="AS171" s="220"/>
      <c r="AT171" s="220"/>
      <c r="AU171" s="234"/>
      <c r="AV171" s="220"/>
    </row>
    <row r="172" spans="2:51" ht="33" customHeight="1" x14ac:dyDescent="0.2">
      <c r="B172" s="324"/>
      <c r="C172" s="300"/>
      <c r="D172" s="239"/>
      <c r="E172" s="243"/>
      <c r="F172" s="244"/>
      <c r="G172" s="243"/>
      <c r="H172" s="245"/>
      <c r="I172" s="243" t="s">
        <v>793</v>
      </c>
      <c r="J172" s="244">
        <v>480000</v>
      </c>
      <c r="K172" s="232"/>
      <c r="AQ172" s="220"/>
      <c r="AR172" s="234"/>
      <c r="AS172" s="220"/>
      <c r="AT172" s="220"/>
      <c r="AU172" s="234"/>
      <c r="AV172" s="220"/>
    </row>
    <row r="173" spans="2:51" ht="33" customHeight="1" x14ac:dyDescent="0.2">
      <c r="B173" s="324"/>
      <c r="C173" s="300"/>
      <c r="D173" s="239"/>
      <c r="E173" s="243"/>
      <c r="F173" s="244"/>
      <c r="G173" s="243"/>
      <c r="H173" s="245"/>
      <c r="I173" s="243" t="s">
        <v>794</v>
      </c>
      <c r="J173" s="244">
        <v>586740</v>
      </c>
      <c r="K173" s="232"/>
      <c r="AQ173" s="220"/>
      <c r="AR173" s="234"/>
      <c r="AS173" s="220"/>
      <c r="AT173" s="220"/>
      <c r="AU173" s="234"/>
      <c r="AV173" s="220"/>
    </row>
    <row r="174" spans="2:51" ht="33" customHeight="1" x14ac:dyDescent="0.2">
      <c r="B174" s="324"/>
      <c r="C174" s="300"/>
      <c r="D174" s="239"/>
      <c r="E174" s="243"/>
      <c r="F174" s="244"/>
      <c r="G174" s="243"/>
      <c r="H174" s="245"/>
      <c r="I174" s="243"/>
      <c r="J174" s="244"/>
      <c r="K174" s="232"/>
      <c r="AQ174" s="220"/>
      <c r="AR174" s="234"/>
      <c r="AS174" s="220"/>
      <c r="AT174" s="220"/>
      <c r="AU174" s="234"/>
      <c r="AV174" s="220"/>
    </row>
    <row r="175" spans="2:51" ht="33" customHeight="1" x14ac:dyDescent="0.2">
      <c r="B175" s="324" t="s">
        <v>707</v>
      </c>
      <c r="C175" s="300"/>
      <c r="D175" s="247"/>
      <c r="E175" s="248"/>
      <c r="F175" s="249"/>
      <c r="G175" s="248"/>
      <c r="H175" s="250"/>
      <c r="I175" s="248"/>
      <c r="J175" s="249"/>
      <c r="K175" s="232"/>
      <c r="AQ175" s="220"/>
      <c r="AR175" s="234"/>
      <c r="AS175" s="220"/>
      <c r="AT175" s="220"/>
      <c r="AU175" s="234"/>
      <c r="AV175" s="220"/>
    </row>
    <row r="176" spans="2:51" ht="33" customHeight="1" x14ac:dyDescent="0.2">
      <c r="B176" s="324"/>
      <c r="C176" s="300"/>
      <c r="D176" s="251" t="s">
        <v>503</v>
      </c>
      <c r="E176" s="252" t="s">
        <v>795</v>
      </c>
      <c r="F176" s="253">
        <v>45000</v>
      </c>
      <c r="G176" s="254" t="s">
        <v>796</v>
      </c>
      <c r="H176" s="255">
        <v>30240</v>
      </c>
      <c r="I176" s="254" t="s">
        <v>797</v>
      </c>
      <c r="J176" s="253">
        <v>20000</v>
      </c>
      <c r="K176" s="232"/>
      <c r="AQ176" s="220"/>
      <c r="AR176" s="234"/>
      <c r="AS176" s="220"/>
      <c r="AT176" s="220"/>
      <c r="AU176" s="234"/>
      <c r="AV176" s="220"/>
    </row>
    <row r="177" spans="2:47" ht="33" customHeight="1" x14ac:dyDescent="0.2">
      <c r="B177" s="325"/>
      <c r="C177" s="300"/>
      <c r="D177" s="257"/>
      <c r="E177" s="236"/>
      <c r="F177" s="237"/>
      <c r="G177" s="236" t="s">
        <v>798</v>
      </c>
      <c r="H177" s="238">
        <v>18030</v>
      </c>
      <c r="I177" s="236" t="s">
        <v>799</v>
      </c>
      <c r="J177" s="237">
        <v>12564</v>
      </c>
      <c r="K177" s="246"/>
      <c r="AA177" s="258"/>
      <c r="AD177" s="258"/>
      <c r="AF177" s="258"/>
      <c r="AH177" s="258"/>
      <c r="AJ177" s="258"/>
      <c r="AL177" s="258"/>
      <c r="AN177" s="258"/>
      <c r="AP177" s="258"/>
      <c r="AQ177" s="243"/>
      <c r="AT177" s="243"/>
    </row>
    <row r="178" spans="2:47" ht="33" customHeight="1" x14ac:dyDescent="0.2">
      <c r="B178" s="325"/>
      <c r="C178" s="300"/>
      <c r="D178" s="259" t="s">
        <v>516</v>
      </c>
      <c r="E178" s="240" t="s">
        <v>800</v>
      </c>
      <c r="F178" s="260">
        <v>42000</v>
      </c>
      <c r="G178" s="240"/>
      <c r="H178" s="261"/>
      <c r="I178" s="240" t="s">
        <v>801</v>
      </c>
      <c r="J178" s="260">
        <v>150000</v>
      </c>
      <c r="K178" s="232"/>
      <c r="AA178" s="258"/>
      <c r="AD178" s="258"/>
      <c r="AF178" s="258"/>
      <c r="AH178" s="258"/>
      <c r="AJ178" s="258"/>
      <c r="AL178" s="258"/>
      <c r="AN178" s="258"/>
      <c r="AP178" s="258"/>
      <c r="AQ178" s="243"/>
      <c r="AR178" s="262"/>
      <c r="AT178" s="243"/>
      <c r="AU178" s="262"/>
    </row>
    <row r="179" spans="2:47" ht="33" customHeight="1" x14ac:dyDescent="0.2">
      <c r="B179" s="325"/>
      <c r="C179" s="300"/>
      <c r="D179" s="239"/>
      <c r="E179" s="229" t="s">
        <v>802</v>
      </c>
      <c r="F179" s="230">
        <v>363700</v>
      </c>
      <c r="G179" s="229"/>
      <c r="H179" s="231"/>
      <c r="I179" s="229" t="s">
        <v>803</v>
      </c>
      <c r="J179" s="230">
        <v>105000</v>
      </c>
      <c r="K179" s="232"/>
      <c r="AA179" s="258"/>
      <c r="AD179" s="258"/>
      <c r="AF179" s="258"/>
      <c r="AH179" s="258"/>
      <c r="AJ179" s="258"/>
      <c r="AL179" s="258"/>
      <c r="AN179" s="258"/>
      <c r="AP179" s="258"/>
      <c r="AQ179" s="263"/>
      <c r="AR179" s="262"/>
      <c r="AT179" s="263"/>
      <c r="AU179" s="262"/>
    </row>
    <row r="180" spans="2:47" ht="33" customHeight="1" x14ac:dyDescent="0.2">
      <c r="B180" s="325" t="s">
        <v>465</v>
      </c>
      <c r="C180" s="300"/>
      <c r="D180" s="239"/>
      <c r="E180" s="243" t="s">
        <v>804</v>
      </c>
      <c r="F180" s="264">
        <v>270000</v>
      </c>
      <c r="G180" s="243"/>
      <c r="H180" s="265"/>
      <c r="I180" s="243" t="s">
        <v>805</v>
      </c>
      <c r="J180" s="264">
        <v>270000</v>
      </c>
      <c r="K180" s="232"/>
      <c r="AQ180" s="243"/>
      <c r="AR180" s="262"/>
      <c r="AT180" s="243"/>
      <c r="AU180" s="262"/>
    </row>
    <row r="181" spans="2:47" ht="33" customHeight="1" x14ac:dyDescent="0.2">
      <c r="B181" s="325"/>
      <c r="C181" s="300"/>
      <c r="D181" s="239"/>
      <c r="E181" s="229"/>
      <c r="F181" s="230"/>
      <c r="G181" s="229"/>
      <c r="H181" s="231"/>
      <c r="I181" s="229" t="s">
        <v>806</v>
      </c>
      <c r="J181" s="230">
        <v>480000</v>
      </c>
      <c r="K181" s="232"/>
      <c r="AA181" s="258"/>
      <c r="AD181" s="258"/>
      <c r="AF181" s="258"/>
      <c r="AH181" s="258"/>
      <c r="AJ181" s="258"/>
      <c r="AQ181" s="243"/>
      <c r="AR181" s="262"/>
      <c r="AT181" s="243"/>
      <c r="AU181" s="262"/>
    </row>
    <row r="182" spans="2:47" ht="33" customHeight="1" x14ac:dyDescent="0.2">
      <c r="B182" s="325"/>
      <c r="C182" s="300"/>
      <c r="D182" s="239"/>
      <c r="E182" s="243"/>
      <c r="F182" s="264"/>
      <c r="G182" s="243"/>
      <c r="H182" s="265"/>
      <c r="I182" s="243" t="s">
        <v>807</v>
      </c>
      <c r="J182" s="264">
        <v>60000</v>
      </c>
      <c r="K182" s="232"/>
      <c r="AA182" s="258"/>
      <c r="AD182" s="258"/>
      <c r="AF182" s="258"/>
      <c r="AH182" s="258"/>
      <c r="AJ182" s="258"/>
      <c r="AQ182" s="263"/>
      <c r="AR182" s="262"/>
      <c r="AT182" s="263"/>
      <c r="AU182" s="262"/>
    </row>
    <row r="183" spans="2:47" ht="33" customHeight="1" x14ac:dyDescent="0.2">
      <c r="B183" s="325"/>
      <c r="C183" s="300"/>
      <c r="D183" s="239"/>
      <c r="E183" s="229"/>
      <c r="F183" s="230"/>
      <c r="G183" s="229"/>
      <c r="H183" s="231"/>
      <c r="I183" s="229" t="s">
        <v>808</v>
      </c>
      <c r="J183" s="230">
        <v>2718630</v>
      </c>
      <c r="K183" s="232"/>
      <c r="AQ183" s="243"/>
      <c r="AR183" s="262"/>
      <c r="AT183" s="243"/>
      <c r="AU183" s="262"/>
    </row>
    <row r="184" spans="2:47" ht="33" customHeight="1" x14ac:dyDescent="0.2">
      <c r="B184" s="325" t="s">
        <v>466</v>
      </c>
      <c r="C184" s="300"/>
      <c r="D184" s="239"/>
      <c r="E184" s="243"/>
      <c r="F184" s="264"/>
      <c r="G184" s="243"/>
      <c r="H184" s="265"/>
      <c r="I184" s="243" t="s">
        <v>809</v>
      </c>
      <c r="J184" s="264">
        <v>50000</v>
      </c>
      <c r="K184" s="232"/>
    </row>
    <row r="185" spans="2:47" ht="33" customHeight="1" x14ac:dyDescent="0.2">
      <c r="B185" s="324"/>
      <c r="C185" s="300"/>
      <c r="D185" s="239"/>
      <c r="E185" s="229"/>
      <c r="F185" s="266"/>
      <c r="G185" s="229"/>
      <c r="H185" s="267"/>
      <c r="I185" s="229" t="s">
        <v>810</v>
      </c>
      <c r="J185" s="266">
        <v>50000</v>
      </c>
      <c r="K185" s="232"/>
      <c r="L185" s="268"/>
      <c r="M185" s="268"/>
      <c r="N185" s="268"/>
      <c r="O185" s="268"/>
      <c r="P185" s="268"/>
      <c r="Q185" s="268"/>
      <c r="R185" s="268"/>
      <c r="S185" s="268"/>
      <c r="T185" s="268"/>
      <c r="U185" s="268"/>
      <c r="V185" s="268"/>
      <c r="W185" s="268"/>
      <c r="X185" s="268"/>
    </row>
    <row r="186" spans="2:47" ht="33" customHeight="1" x14ac:dyDescent="0.2">
      <c r="B186" s="324"/>
      <c r="C186" s="300"/>
      <c r="D186" s="239"/>
      <c r="E186" s="229"/>
      <c r="F186" s="230"/>
      <c r="G186" s="229"/>
      <c r="H186" s="231"/>
      <c r="I186" s="243" t="s">
        <v>811</v>
      </c>
      <c r="J186" s="264">
        <v>1000000</v>
      </c>
      <c r="K186" s="232"/>
      <c r="L186" s="210"/>
      <c r="M186" s="210"/>
      <c r="N186" s="210"/>
      <c r="O186" s="210"/>
      <c r="P186" s="210"/>
      <c r="Q186" s="210"/>
      <c r="R186" s="210"/>
      <c r="S186" s="210"/>
      <c r="T186" s="210"/>
      <c r="U186" s="210"/>
      <c r="V186" s="210"/>
      <c r="W186" s="210"/>
      <c r="X186" s="210"/>
    </row>
    <row r="187" spans="2:47" ht="33" customHeight="1" x14ac:dyDescent="0.2">
      <c r="B187" s="324"/>
      <c r="C187" s="300"/>
      <c r="D187" s="239"/>
      <c r="E187" s="229"/>
      <c r="F187" s="230"/>
      <c r="G187" s="229"/>
      <c r="H187" s="231"/>
      <c r="I187" s="243" t="s">
        <v>812</v>
      </c>
      <c r="J187" s="264">
        <v>62740</v>
      </c>
      <c r="K187" s="232"/>
      <c r="L187" s="210"/>
      <c r="M187" s="210"/>
      <c r="N187" s="210"/>
      <c r="O187" s="210"/>
      <c r="P187" s="210"/>
      <c r="Q187" s="210"/>
      <c r="R187" s="210"/>
      <c r="S187" s="210"/>
      <c r="T187" s="210"/>
      <c r="U187" s="210"/>
      <c r="V187" s="210"/>
      <c r="W187" s="210"/>
      <c r="X187" s="210"/>
    </row>
    <row r="188" spans="2:47" ht="33" customHeight="1" x14ac:dyDescent="0.2">
      <c r="B188" s="324"/>
      <c r="C188" s="300"/>
      <c r="D188" s="239"/>
      <c r="E188" s="229"/>
      <c r="F188" s="230"/>
      <c r="G188" s="229"/>
      <c r="H188" s="231"/>
      <c r="I188" s="229" t="s">
        <v>813</v>
      </c>
      <c r="J188" s="230">
        <v>50000</v>
      </c>
      <c r="K188" s="232"/>
      <c r="L188" s="210"/>
      <c r="M188" s="210"/>
      <c r="N188" s="210"/>
      <c r="O188" s="210"/>
      <c r="P188" s="210"/>
      <c r="Q188" s="210"/>
      <c r="R188" s="210"/>
      <c r="S188" s="210"/>
      <c r="T188" s="210"/>
      <c r="U188" s="210"/>
      <c r="V188" s="210"/>
      <c r="W188" s="210"/>
      <c r="X188" s="210"/>
    </row>
    <row r="189" spans="2:47" ht="33" customHeight="1" x14ac:dyDescent="0.2">
      <c r="B189" s="324"/>
      <c r="C189" s="300"/>
      <c r="D189" s="239"/>
      <c r="E189" s="243"/>
      <c r="F189" s="264"/>
      <c r="G189" s="243"/>
      <c r="H189" s="265"/>
      <c r="I189" s="330" t="s">
        <v>814</v>
      </c>
      <c r="J189" s="331">
        <v>100000</v>
      </c>
      <c r="K189" s="232"/>
    </row>
    <row r="190" spans="2:47" ht="33" customHeight="1" x14ac:dyDescent="0.2">
      <c r="B190" s="324" t="s">
        <v>815</v>
      </c>
      <c r="C190" s="300"/>
      <c r="D190" s="259" t="s">
        <v>522</v>
      </c>
      <c r="E190" s="252" t="s">
        <v>816</v>
      </c>
      <c r="F190" s="253">
        <v>50000</v>
      </c>
      <c r="G190" s="252" t="s">
        <v>817</v>
      </c>
      <c r="H190" s="255">
        <v>562116</v>
      </c>
      <c r="I190" s="210" t="s">
        <v>818</v>
      </c>
      <c r="J190" s="230">
        <v>330000</v>
      </c>
      <c r="K190" s="246"/>
    </row>
    <row r="191" spans="2:47" ht="33" customHeight="1" x14ac:dyDescent="0.2">
      <c r="B191" s="324"/>
      <c r="C191" s="300"/>
      <c r="D191" s="239"/>
      <c r="E191" s="243" t="s">
        <v>819</v>
      </c>
      <c r="F191" s="264">
        <v>1164530</v>
      </c>
      <c r="G191" s="243" t="s">
        <v>820</v>
      </c>
      <c r="H191" s="265">
        <v>156000</v>
      </c>
      <c r="I191" s="243" t="s">
        <v>821</v>
      </c>
      <c r="J191" s="264">
        <v>408000</v>
      </c>
      <c r="K191" s="232"/>
    </row>
    <row r="192" spans="2:47" ht="33" customHeight="1" x14ac:dyDescent="0.2">
      <c r="B192" s="325"/>
      <c r="C192" s="300"/>
      <c r="D192" s="239"/>
      <c r="E192" s="229" t="s">
        <v>822</v>
      </c>
      <c r="F192" s="230">
        <v>5237000</v>
      </c>
      <c r="G192" s="229" t="s">
        <v>823</v>
      </c>
      <c r="H192" s="231">
        <v>1467756</v>
      </c>
      <c r="I192" s="229" t="s">
        <v>824</v>
      </c>
      <c r="J192" s="230">
        <v>375000</v>
      </c>
      <c r="K192" s="232"/>
    </row>
    <row r="193" spans="2:11" ht="33" customHeight="1" x14ac:dyDescent="0.2">
      <c r="B193" s="325"/>
      <c r="C193" s="300"/>
      <c r="D193" s="239"/>
      <c r="E193" s="243" t="s">
        <v>825</v>
      </c>
      <c r="F193" s="264">
        <v>80964</v>
      </c>
      <c r="G193" s="229" t="s">
        <v>826</v>
      </c>
      <c r="H193" s="265">
        <v>765720</v>
      </c>
      <c r="I193" s="302" t="s">
        <v>827</v>
      </c>
      <c r="J193" s="264">
        <v>361310</v>
      </c>
      <c r="K193" s="232"/>
    </row>
    <row r="194" spans="2:11" ht="33" customHeight="1" x14ac:dyDescent="0.2">
      <c r="B194" s="325"/>
      <c r="C194" s="300"/>
      <c r="D194" s="239"/>
      <c r="E194" s="229" t="s">
        <v>828</v>
      </c>
      <c r="F194" s="230">
        <v>573390</v>
      </c>
      <c r="G194" s="263" t="s">
        <v>829</v>
      </c>
      <c r="H194" s="231">
        <v>1116408</v>
      </c>
      <c r="I194" s="229" t="s">
        <v>830</v>
      </c>
      <c r="J194" s="230">
        <v>434990</v>
      </c>
      <c r="K194" s="232"/>
    </row>
    <row r="195" spans="2:11" ht="33" customHeight="1" x14ac:dyDescent="0.2">
      <c r="B195" s="325"/>
      <c r="C195" s="300"/>
      <c r="D195" s="239"/>
      <c r="E195" s="229" t="s">
        <v>831</v>
      </c>
      <c r="F195" s="264">
        <v>19980</v>
      </c>
      <c r="G195" s="229" t="s">
        <v>832</v>
      </c>
      <c r="H195" s="265">
        <v>438768</v>
      </c>
      <c r="I195" s="263" t="s">
        <v>833</v>
      </c>
      <c r="J195" s="264">
        <v>443590</v>
      </c>
      <c r="K195" s="232"/>
    </row>
    <row r="196" spans="2:11" ht="33" customHeight="1" x14ac:dyDescent="0.2">
      <c r="B196" s="325"/>
      <c r="C196" s="300"/>
      <c r="D196" s="239"/>
      <c r="E196" s="229" t="s">
        <v>834</v>
      </c>
      <c r="F196" s="230">
        <v>687114</v>
      </c>
      <c r="G196" s="229" t="s">
        <v>835</v>
      </c>
      <c r="H196" s="231">
        <v>466704</v>
      </c>
      <c r="I196" s="229" t="s">
        <v>836</v>
      </c>
      <c r="J196" s="230">
        <v>71600</v>
      </c>
      <c r="K196" s="246"/>
    </row>
    <row r="197" spans="2:11" ht="33" customHeight="1" x14ac:dyDescent="0.2">
      <c r="B197" s="325"/>
      <c r="C197" s="300"/>
      <c r="D197" s="239"/>
      <c r="E197" s="229" t="s">
        <v>837</v>
      </c>
      <c r="F197" s="230">
        <v>500000</v>
      </c>
      <c r="G197" s="229" t="s">
        <v>838</v>
      </c>
      <c r="H197" s="231">
        <v>262800</v>
      </c>
      <c r="I197" s="229" t="s">
        <v>839</v>
      </c>
      <c r="J197" s="230">
        <v>71800</v>
      </c>
      <c r="K197" s="246"/>
    </row>
    <row r="198" spans="2:11" ht="33" customHeight="1" x14ac:dyDescent="0.2">
      <c r="B198" s="325"/>
      <c r="C198" s="300"/>
      <c r="D198" s="239"/>
      <c r="E198" s="229" t="s">
        <v>840</v>
      </c>
      <c r="F198" s="230">
        <v>220000</v>
      </c>
      <c r="G198" s="229"/>
      <c r="H198" s="231"/>
      <c r="I198" s="303" t="s">
        <v>841</v>
      </c>
      <c r="J198" s="230">
        <v>80764</v>
      </c>
      <c r="K198" s="246"/>
    </row>
    <row r="199" spans="2:11" ht="33" customHeight="1" x14ac:dyDescent="0.2">
      <c r="B199" s="325"/>
      <c r="C199" s="300"/>
      <c r="D199" s="239"/>
      <c r="E199" s="229" t="s">
        <v>842</v>
      </c>
      <c r="F199" s="230">
        <v>120000</v>
      </c>
      <c r="G199" s="229"/>
      <c r="H199" s="231"/>
      <c r="I199" s="229" t="s">
        <v>843</v>
      </c>
      <c r="J199" s="230">
        <v>29736</v>
      </c>
      <c r="K199" s="246"/>
    </row>
    <row r="200" spans="2:11" ht="33" customHeight="1" x14ac:dyDescent="0.2">
      <c r="B200" s="325"/>
      <c r="C200" s="300"/>
      <c r="D200" s="239"/>
      <c r="E200" s="229" t="s">
        <v>844</v>
      </c>
      <c r="F200" s="230">
        <v>619160</v>
      </c>
      <c r="G200" s="210"/>
      <c r="H200" s="231"/>
      <c r="I200" s="229" t="s">
        <v>845</v>
      </c>
      <c r="J200" s="230">
        <v>43200</v>
      </c>
      <c r="K200" s="246"/>
    </row>
    <row r="201" spans="2:11" ht="33" customHeight="1" x14ac:dyDescent="0.2">
      <c r="B201" s="325"/>
      <c r="C201" s="300"/>
      <c r="D201" s="239"/>
      <c r="E201" s="229" t="s">
        <v>846</v>
      </c>
      <c r="F201" s="230">
        <v>514200</v>
      </c>
      <c r="G201" s="229"/>
      <c r="H201" s="231"/>
      <c r="I201" s="229"/>
      <c r="J201" s="230"/>
      <c r="K201" s="246"/>
    </row>
    <row r="202" spans="2:11" ht="33" customHeight="1" x14ac:dyDescent="0.2">
      <c r="B202" s="325"/>
      <c r="C202" s="300"/>
      <c r="D202" s="239"/>
      <c r="E202" s="229" t="s">
        <v>847</v>
      </c>
      <c r="F202" s="230">
        <v>191700</v>
      </c>
      <c r="G202" s="229"/>
      <c r="H202" s="231"/>
      <c r="I202" s="229"/>
      <c r="J202" s="230"/>
      <c r="K202" s="246"/>
    </row>
    <row r="203" spans="2:11" ht="33" customHeight="1" x14ac:dyDescent="0.2">
      <c r="B203" s="325"/>
      <c r="C203" s="300"/>
      <c r="D203" s="239"/>
      <c r="E203" s="229" t="s">
        <v>848</v>
      </c>
      <c r="F203" s="230">
        <v>44600</v>
      </c>
      <c r="G203" s="229"/>
      <c r="H203" s="231"/>
      <c r="I203" s="229"/>
      <c r="J203" s="230"/>
      <c r="K203" s="246"/>
    </row>
    <row r="204" spans="2:11" ht="33" customHeight="1" x14ac:dyDescent="0.2">
      <c r="B204" s="325"/>
      <c r="C204" s="300"/>
      <c r="D204" s="239"/>
      <c r="E204" s="229" t="s">
        <v>849</v>
      </c>
      <c r="F204" s="230">
        <v>152570</v>
      </c>
      <c r="G204" s="229"/>
      <c r="H204" s="231"/>
      <c r="I204" s="229"/>
      <c r="J204" s="230"/>
      <c r="K204" s="246"/>
    </row>
    <row r="205" spans="2:11" ht="33" customHeight="1" x14ac:dyDescent="0.2">
      <c r="B205" s="325"/>
      <c r="C205" s="300"/>
      <c r="D205" s="239"/>
      <c r="E205" s="229" t="s">
        <v>850</v>
      </c>
      <c r="F205" s="230">
        <v>184200</v>
      </c>
      <c r="G205" s="229"/>
      <c r="H205" s="231"/>
      <c r="I205" s="229"/>
      <c r="J205" s="230"/>
      <c r="K205" s="246"/>
    </row>
    <row r="206" spans="2:11" ht="33" customHeight="1" x14ac:dyDescent="0.2">
      <c r="B206" s="325"/>
      <c r="C206" s="300"/>
      <c r="D206" s="239"/>
      <c r="E206" s="229" t="s">
        <v>851</v>
      </c>
      <c r="F206" s="230">
        <v>28440</v>
      </c>
      <c r="G206" s="229"/>
      <c r="H206" s="231"/>
      <c r="I206" s="229"/>
      <c r="J206" s="230"/>
      <c r="K206" s="246"/>
    </row>
    <row r="207" spans="2:11" ht="33" customHeight="1" x14ac:dyDescent="0.2">
      <c r="B207" s="325"/>
      <c r="C207" s="300"/>
      <c r="D207" s="239"/>
      <c r="E207" s="229" t="s">
        <v>852</v>
      </c>
      <c r="F207" s="230">
        <v>261636</v>
      </c>
      <c r="G207" s="229"/>
      <c r="H207" s="231"/>
      <c r="I207" s="229"/>
      <c r="J207" s="230"/>
      <c r="K207" s="246"/>
    </row>
    <row r="208" spans="2:11" ht="33" customHeight="1" thickBot="1" x14ac:dyDescent="0.25">
      <c r="B208" s="326"/>
      <c r="C208" s="304"/>
      <c r="D208" s="270"/>
      <c r="E208" s="306" t="s">
        <v>853</v>
      </c>
      <c r="F208" s="307">
        <v>37260</v>
      </c>
      <c r="G208" s="306"/>
      <c r="H208" s="308"/>
      <c r="I208" s="306"/>
      <c r="J208" s="307"/>
      <c r="K208" s="246"/>
    </row>
    <row r="209" spans="31:41" ht="15" customHeight="1" x14ac:dyDescent="0.2">
      <c r="AE209" s="279"/>
      <c r="AG209" s="279"/>
      <c r="AI209" s="279"/>
      <c r="AK209" s="279"/>
      <c r="AM209" s="279"/>
      <c r="AO209" s="279"/>
    </row>
    <row r="210" spans="31:41" ht="15" customHeight="1" x14ac:dyDescent="0.2">
      <c r="AE210" s="279"/>
      <c r="AG210" s="279"/>
      <c r="AI210" s="279"/>
      <c r="AK210" s="279"/>
      <c r="AM210" s="279"/>
      <c r="AO210" s="279"/>
    </row>
    <row r="211" spans="31:41" ht="15" customHeight="1" x14ac:dyDescent="0.2">
      <c r="AE211" s="279"/>
      <c r="AG211" s="279"/>
      <c r="AI211" s="279"/>
      <c r="AK211" s="279"/>
      <c r="AM211" s="279"/>
      <c r="AO211" s="279"/>
    </row>
    <row r="212" spans="31:41" ht="15" customHeight="1" x14ac:dyDescent="0.2">
      <c r="AE212" s="279"/>
      <c r="AG212" s="279"/>
      <c r="AI212" s="279"/>
      <c r="AK212" s="279"/>
      <c r="AM212" s="279"/>
      <c r="AO212" s="279"/>
    </row>
    <row r="213" spans="31:41" ht="15" customHeight="1" x14ac:dyDescent="0.2">
      <c r="AE213" s="279"/>
      <c r="AG213" s="279"/>
      <c r="AI213" s="279"/>
      <c r="AK213" s="279"/>
      <c r="AM213" s="279"/>
      <c r="AO213" s="279"/>
    </row>
    <row r="214" spans="31:41" ht="15" customHeight="1" x14ac:dyDescent="0.2">
      <c r="AE214" s="279"/>
      <c r="AG214" s="279"/>
      <c r="AI214" s="279"/>
      <c r="AK214" s="279"/>
      <c r="AM214" s="279"/>
      <c r="AO214" s="279"/>
    </row>
    <row r="215" spans="31:41" ht="15" customHeight="1" x14ac:dyDescent="0.2">
      <c r="AE215" s="279"/>
      <c r="AG215" s="279"/>
      <c r="AI215" s="279"/>
      <c r="AK215" s="279"/>
      <c r="AM215" s="279"/>
      <c r="AO215" s="279"/>
    </row>
    <row r="216" spans="31:41" ht="15" customHeight="1" x14ac:dyDescent="0.2">
      <c r="AE216" s="279"/>
      <c r="AG216" s="279"/>
      <c r="AI216" s="279"/>
      <c r="AK216" s="279"/>
      <c r="AM216" s="279"/>
      <c r="AO216" s="279"/>
    </row>
    <row r="217" spans="31:41" ht="15" customHeight="1" x14ac:dyDescent="0.2">
      <c r="AE217" s="279"/>
      <c r="AG217" s="279"/>
      <c r="AI217" s="279"/>
      <c r="AK217" s="279"/>
      <c r="AM217" s="279"/>
      <c r="AO217" s="279"/>
    </row>
    <row r="218" spans="31:41" ht="15" customHeight="1" x14ac:dyDescent="0.2">
      <c r="AE218" s="279"/>
      <c r="AG218" s="279"/>
      <c r="AI218" s="279"/>
      <c r="AK218" s="279"/>
      <c r="AM218" s="279"/>
      <c r="AO218" s="279"/>
    </row>
    <row r="219" spans="31:41" ht="15" customHeight="1" x14ac:dyDescent="0.2">
      <c r="AE219" s="279"/>
      <c r="AG219" s="279"/>
      <c r="AI219" s="279"/>
      <c r="AK219" s="279"/>
      <c r="AM219" s="279"/>
      <c r="AO219" s="279"/>
    </row>
    <row r="220" spans="31:41" ht="15" customHeight="1" x14ac:dyDescent="0.2">
      <c r="AE220" s="279"/>
      <c r="AG220" s="279"/>
      <c r="AI220" s="279"/>
      <c r="AK220" s="279"/>
      <c r="AM220" s="279"/>
      <c r="AO220" s="279"/>
    </row>
    <row r="221" spans="31:41" ht="15" customHeight="1" x14ac:dyDescent="0.2">
      <c r="AE221" s="279"/>
      <c r="AG221" s="279"/>
      <c r="AI221" s="279"/>
      <c r="AK221" s="279"/>
      <c r="AM221" s="279"/>
      <c r="AO221" s="279"/>
    </row>
    <row r="222" spans="31:41" ht="15" customHeight="1" x14ac:dyDescent="0.2">
      <c r="AE222" s="279"/>
      <c r="AG222" s="279"/>
      <c r="AI222" s="279"/>
      <c r="AK222" s="279"/>
      <c r="AM222" s="279"/>
      <c r="AO222" s="279"/>
    </row>
    <row r="223" spans="31:41" ht="15" customHeight="1" x14ac:dyDescent="0.2">
      <c r="AE223" s="279"/>
      <c r="AG223" s="279"/>
      <c r="AI223" s="279"/>
      <c r="AK223" s="279"/>
      <c r="AM223" s="279"/>
      <c r="AO223" s="279"/>
    </row>
    <row r="224" spans="31:41" ht="15" customHeight="1" x14ac:dyDescent="0.2">
      <c r="AE224" s="279"/>
      <c r="AG224" s="279"/>
      <c r="AI224" s="279"/>
      <c r="AK224" s="279"/>
      <c r="AM224" s="279"/>
      <c r="AO224" s="279"/>
    </row>
    <row r="225" spans="31:41" ht="15" customHeight="1" x14ac:dyDescent="0.2">
      <c r="AE225" s="279"/>
      <c r="AG225" s="279"/>
      <c r="AI225" s="279"/>
      <c r="AK225" s="279"/>
      <c r="AM225" s="279"/>
      <c r="AO225" s="279"/>
    </row>
    <row r="226" spans="31:41" ht="15" customHeight="1" x14ac:dyDescent="0.2">
      <c r="AE226" s="279"/>
      <c r="AG226" s="279"/>
      <c r="AI226" s="279"/>
      <c r="AK226" s="279"/>
      <c r="AM226" s="279"/>
      <c r="AO226" s="279"/>
    </row>
    <row r="227" spans="31:41" ht="15" customHeight="1" x14ac:dyDescent="0.2">
      <c r="AE227" s="279"/>
      <c r="AG227" s="279"/>
      <c r="AI227" s="279"/>
      <c r="AK227" s="279"/>
      <c r="AM227" s="279"/>
      <c r="AO227" s="279"/>
    </row>
    <row r="228" spans="31:41" ht="15" customHeight="1" x14ac:dyDescent="0.2">
      <c r="AE228" s="279"/>
      <c r="AG228" s="279"/>
      <c r="AI228" s="279"/>
      <c r="AK228" s="279"/>
      <c r="AM228" s="279"/>
      <c r="AO228" s="279"/>
    </row>
    <row r="229" spans="31:41" ht="15" customHeight="1" x14ac:dyDescent="0.2">
      <c r="AE229" s="279"/>
      <c r="AG229" s="279"/>
      <c r="AI229" s="279"/>
      <c r="AK229" s="279"/>
      <c r="AM229" s="279"/>
      <c r="AO229" s="279"/>
    </row>
    <row r="230" spans="31:41" ht="15" customHeight="1" x14ac:dyDescent="0.2">
      <c r="AE230" s="279"/>
      <c r="AG230" s="279"/>
      <c r="AI230" s="279"/>
      <c r="AK230" s="279"/>
      <c r="AM230" s="279"/>
      <c r="AO230" s="279"/>
    </row>
    <row r="231" spans="31:41" ht="15" customHeight="1" x14ac:dyDescent="0.2">
      <c r="AE231" s="279"/>
      <c r="AG231" s="279"/>
      <c r="AI231" s="279"/>
      <c r="AK231" s="279"/>
      <c r="AM231" s="279"/>
      <c r="AO231" s="279"/>
    </row>
    <row r="232" spans="31:41" ht="15" customHeight="1" x14ac:dyDescent="0.2">
      <c r="AE232" s="279"/>
      <c r="AG232" s="279"/>
      <c r="AI232" s="279"/>
      <c r="AK232" s="279"/>
      <c r="AM232" s="279"/>
      <c r="AO232" s="279"/>
    </row>
    <row r="233" spans="31:41" ht="15" customHeight="1" x14ac:dyDescent="0.2">
      <c r="AE233" s="279"/>
      <c r="AG233" s="279"/>
      <c r="AI233" s="279"/>
      <c r="AK233" s="279"/>
      <c r="AM233" s="279"/>
      <c r="AO233" s="279"/>
    </row>
    <row r="234" spans="31:41" ht="15" customHeight="1" x14ac:dyDescent="0.2">
      <c r="AE234" s="279"/>
      <c r="AG234" s="279"/>
      <c r="AI234" s="279"/>
      <c r="AK234" s="279"/>
      <c r="AM234" s="279"/>
      <c r="AO234" s="279"/>
    </row>
    <row r="235" spans="31:41" ht="15" customHeight="1" x14ac:dyDescent="0.2">
      <c r="AE235" s="279"/>
      <c r="AG235" s="279"/>
      <c r="AI235" s="279"/>
      <c r="AK235" s="279"/>
      <c r="AM235" s="279"/>
      <c r="AO235" s="279"/>
    </row>
    <row r="236" spans="31:41" ht="15" customHeight="1" x14ac:dyDescent="0.2">
      <c r="AE236" s="279"/>
      <c r="AG236" s="279"/>
      <c r="AI236" s="279"/>
      <c r="AK236" s="279"/>
      <c r="AM236" s="279"/>
      <c r="AO236" s="279"/>
    </row>
    <row r="237" spans="31:41" ht="15" customHeight="1" x14ac:dyDescent="0.2">
      <c r="AE237" s="279"/>
      <c r="AG237" s="279"/>
      <c r="AI237" s="279"/>
      <c r="AK237" s="279"/>
      <c r="AM237" s="279"/>
      <c r="AO237" s="279"/>
    </row>
    <row r="238" spans="31:41" ht="15" customHeight="1" x14ac:dyDescent="0.2">
      <c r="AE238" s="279"/>
      <c r="AG238" s="279"/>
      <c r="AI238" s="279"/>
      <c r="AK238" s="279"/>
      <c r="AM238" s="279"/>
      <c r="AO238" s="279"/>
    </row>
    <row r="239" spans="31:41" ht="15" customHeight="1" x14ac:dyDescent="0.2">
      <c r="AE239" s="279"/>
      <c r="AG239" s="279"/>
      <c r="AI239" s="279"/>
      <c r="AK239" s="279"/>
      <c r="AM239" s="279"/>
      <c r="AO239" s="279"/>
    </row>
    <row r="240" spans="31:41" ht="15" customHeight="1" x14ac:dyDescent="0.2">
      <c r="AE240" s="279"/>
      <c r="AG240" s="279"/>
      <c r="AI240" s="279"/>
      <c r="AK240" s="279"/>
      <c r="AM240" s="279"/>
      <c r="AO240" s="279"/>
    </row>
    <row r="241" spans="31:41" ht="15" customHeight="1" x14ac:dyDescent="0.2">
      <c r="AE241" s="279"/>
      <c r="AG241" s="279"/>
      <c r="AI241" s="279"/>
      <c r="AK241" s="279"/>
      <c r="AM241" s="279"/>
      <c r="AO241" s="279"/>
    </row>
    <row r="242" spans="31:41" ht="15" customHeight="1" x14ac:dyDescent="0.2">
      <c r="AE242" s="279"/>
      <c r="AG242" s="279"/>
      <c r="AI242" s="279"/>
      <c r="AK242" s="279"/>
      <c r="AM242" s="279"/>
      <c r="AO242" s="279"/>
    </row>
    <row r="243" spans="31:41" ht="15" customHeight="1" x14ac:dyDescent="0.2">
      <c r="AE243" s="279"/>
      <c r="AG243" s="279"/>
      <c r="AI243" s="279"/>
      <c r="AK243" s="279"/>
      <c r="AM243" s="279"/>
      <c r="AO243" s="279"/>
    </row>
    <row r="244" spans="31:41" ht="15" customHeight="1" x14ac:dyDescent="0.2">
      <c r="AE244" s="279"/>
      <c r="AG244" s="279"/>
      <c r="AI244" s="279"/>
      <c r="AK244" s="279"/>
      <c r="AM244" s="279"/>
      <c r="AO244" s="279"/>
    </row>
    <row r="245" spans="31:41" ht="15" customHeight="1" x14ac:dyDescent="0.2">
      <c r="AE245" s="279"/>
      <c r="AG245" s="279"/>
      <c r="AI245" s="279"/>
      <c r="AK245" s="279"/>
      <c r="AM245" s="279"/>
      <c r="AO245" s="279"/>
    </row>
    <row r="246" spans="31:41" ht="15" customHeight="1" x14ac:dyDescent="0.2">
      <c r="AE246" s="279"/>
      <c r="AG246" s="279"/>
      <c r="AI246" s="279"/>
      <c r="AK246" s="279"/>
      <c r="AM246" s="279"/>
      <c r="AO246" s="279"/>
    </row>
    <row r="247" spans="31:41" ht="15" customHeight="1" x14ac:dyDescent="0.2">
      <c r="AE247" s="279"/>
      <c r="AG247" s="279"/>
      <c r="AI247" s="279"/>
      <c r="AK247" s="279"/>
      <c r="AM247" s="279"/>
      <c r="AO247" s="279"/>
    </row>
    <row r="248" spans="31:41" ht="15" customHeight="1" x14ac:dyDescent="0.2">
      <c r="AE248" s="279"/>
      <c r="AG248" s="279"/>
      <c r="AI248" s="279"/>
      <c r="AK248" s="279"/>
      <c r="AM248" s="279"/>
      <c r="AO248" s="279"/>
    </row>
    <row r="249" spans="31:41" ht="15" customHeight="1" x14ac:dyDescent="0.2">
      <c r="AE249" s="279"/>
      <c r="AG249" s="279"/>
      <c r="AI249" s="279"/>
      <c r="AK249" s="279"/>
      <c r="AM249" s="279"/>
      <c r="AO249" s="279"/>
    </row>
    <row r="250" spans="31:41" ht="15" customHeight="1" x14ac:dyDescent="0.2">
      <c r="AE250" s="279"/>
      <c r="AG250" s="279"/>
      <c r="AI250" s="279"/>
      <c r="AK250" s="279"/>
      <c r="AM250" s="279"/>
      <c r="AO250" s="279"/>
    </row>
    <row r="251" spans="31:41" ht="15" customHeight="1" x14ac:dyDescent="0.2">
      <c r="AE251" s="279"/>
      <c r="AG251" s="279"/>
      <c r="AI251" s="279"/>
      <c r="AK251" s="279"/>
      <c r="AM251" s="279"/>
      <c r="AO251" s="279"/>
    </row>
    <row r="252" spans="31:41" ht="15" customHeight="1" x14ac:dyDescent="0.2">
      <c r="AE252" s="279"/>
      <c r="AG252" s="279"/>
      <c r="AI252" s="279"/>
      <c r="AK252" s="279"/>
      <c r="AM252" s="279"/>
      <c r="AO252" s="279"/>
    </row>
    <row r="253" spans="31:41" ht="15" customHeight="1" x14ac:dyDescent="0.2">
      <c r="AE253" s="279"/>
      <c r="AG253" s="279"/>
      <c r="AI253" s="279"/>
      <c r="AK253" s="279"/>
      <c r="AM253" s="279"/>
      <c r="AO253" s="279"/>
    </row>
    <row r="254" spans="31:41" ht="15" customHeight="1" x14ac:dyDescent="0.2">
      <c r="AE254" s="279"/>
      <c r="AG254" s="279"/>
      <c r="AI254" s="279"/>
      <c r="AK254" s="279"/>
      <c r="AM254" s="279"/>
      <c r="AO254" s="279"/>
    </row>
    <row r="255" spans="31:41" ht="15" customHeight="1" x14ac:dyDescent="0.2">
      <c r="AE255" s="279"/>
      <c r="AG255" s="279"/>
      <c r="AI255" s="279"/>
      <c r="AK255" s="279"/>
      <c r="AM255" s="279"/>
      <c r="AO255" s="279"/>
    </row>
    <row r="256" spans="31:41" ht="15" customHeight="1" x14ac:dyDescent="0.2">
      <c r="AE256" s="279"/>
      <c r="AG256" s="279"/>
      <c r="AI256" s="279"/>
      <c r="AK256" s="279"/>
      <c r="AM256" s="279"/>
      <c r="AO256" s="279"/>
    </row>
    <row r="257" spans="31:41" ht="15" customHeight="1" x14ac:dyDescent="0.2">
      <c r="AE257" s="279"/>
      <c r="AG257" s="279"/>
      <c r="AI257" s="279"/>
      <c r="AK257" s="279"/>
      <c r="AM257" s="279"/>
      <c r="AO257" s="279"/>
    </row>
    <row r="258" spans="31:41" ht="15" customHeight="1" x14ac:dyDescent="0.2">
      <c r="AE258" s="279"/>
      <c r="AG258" s="279"/>
      <c r="AI258" s="279"/>
      <c r="AK258" s="279"/>
      <c r="AM258" s="279"/>
      <c r="AO258" s="279"/>
    </row>
    <row r="259" spans="31:41" ht="15" customHeight="1" x14ac:dyDescent="0.2">
      <c r="AE259" s="279"/>
      <c r="AG259" s="279"/>
      <c r="AI259" s="279"/>
      <c r="AK259" s="279"/>
      <c r="AM259" s="279"/>
      <c r="AO259" s="279"/>
    </row>
    <row r="260" spans="31:41" ht="15" customHeight="1" x14ac:dyDescent="0.2">
      <c r="AE260" s="279"/>
      <c r="AG260" s="279"/>
      <c r="AI260" s="279"/>
      <c r="AK260" s="279"/>
      <c r="AM260" s="279"/>
      <c r="AO260" s="279"/>
    </row>
    <row r="261" spans="31:41" ht="15" customHeight="1" x14ac:dyDescent="0.2">
      <c r="AE261" s="279"/>
      <c r="AG261" s="279"/>
      <c r="AI261" s="279"/>
      <c r="AK261" s="279"/>
      <c r="AM261" s="279"/>
      <c r="AO261" s="279"/>
    </row>
    <row r="262" spans="31:41" ht="15" customHeight="1" x14ac:dyDescent="0.2">
      <c r="AE262" s="279"/>
      <c r="AG262" s="279"/>
      <c r="AI262" s="279"/>
      <c r="AK262" s="279"/>
      <c r="AM262" s="279"/>
      <c r="AO262" s="279"/>
    </row>
    <row r="263" spans="31:41" ht="15" customHeight="1" x14ac:dyDescent="0.2">
      <c r="AE263" s="279"/>
      <c r="AG263" s="279"/>
      <c r="AI263" s="279"/>
      <c r="AK263" s="279"/>
      <c r="AM263" s="279"/>
      <c r="AO263" s="279"/>
    </row>
    <row r="264" spans="31:41" ht="15" customHeight="1" x14ac:dyDescent="0.2">
      <c r="AE264" s="279"/>
      <c r="AG264" s="279"/>
      <c r="AI264" s="279"/>
      <c r="AK264" s="279"/>
      <c r="AM264" s="279"/>
      <c r="AO264" s="279"/>
    </row>
    <row r="265" spans="31:41" ht="15" customHeight="1" x14ac:dyDescent="0.2">
      <c r="AE265" s="279"/>
      <c r="AG265" s="279"/>
      <c r="AI265" s="279"/>
      <c r="AK265" s="279"/>
      <c r="AM265" s="279"/>
      <c r="AO265" s="279"/>
    </row>
    <row r="266" spans="31:41" ht="15" customHeight="1" x14ac:dyDescent="0.2">
      <c r="AE266" s="279"/>
      <c r="AG266" s="279"/>
      <c r="AI266" s="279"/>
      <c r="AK266" s="279"/>
      <c r="AM266" s="279"/>
      <c r="AO266" s="279"/>
    </row>
    <row r="267" spans="31:41" ht="15" customHeight="1" x14ac:dyDescent="0.2">
      <c r="AE267" s="279"/>
      <c r="AG267" s="279"/>
      <c r="AI267" s="279"/>
      <c r="AK267" s="279"/>
      <c r="AM267" s="279"/>
      <c r="AO267" s="279"/>
    </row>
    <row r="268" spans="31:41" ht="15" customHeight="1" x14ac:dyDescent="0.2">
      <c r="AE268" s="279"/>
      <c r="AG268" s="279"/>
      <c r="AI268" s="279"/>
      <c r="AK268" s="279"/>
      <c r="AM268" s="279"/>
      <c r="AO268" s="279"/>
    </row>
    <row r="269" spans="31:41" ht="15" customHeight="1" x14ac:dyDescent="0.2">
      <c r="AE269" s="279"/>
      <c r="AG269" s="279"/>
      <c r="AI269" s="279"/>
      <c r="AK269" s="279"/>
      <c r="AM269" s="279"/>
      <c r="AO269" s="279"/>
    </row>
    <row r="270" spans="31:41" ht="15" customHeight="1" x14ac:dyDescent="0.2">
      <c r="AE270" s="279"/>
      <c r="AG270" s="279"/>
      <c r="AI270" s="279"/>
      <c r="AK270" s="279"/>
      <c r="AM270" s="279"/>
      <c r="AO270" s="279"/>
    </row>
    <row r="271" spans="31:41" ht="15" customHeight="1" x14ac:dyDescent="0.2">
      <c r="AE271" s="279"/>
      <c r="AG271" s="279"/>
      <c r="AI271" s="279"/>
      <c r="AK271" s="279"/>
      <c r="AM271" s="279"/>
      <c r="AO271" s="279"/>
    </row>
    <row r="272" spans="31:41" ht="15" customHeight="1" x14ac:dyDescent="0.2">
      <c r="AE272" s="279"/>
      <c r="AG272" s="279"/>
      <c r="AI272" s="279"/>
      <c r="AK272" s="279"/>
      <c r="AM272" s="279"/>
      <c r="AO272" s="279"/>
    </row>
    <row r="273" spans="31:41" ht="15" customHeight="1" x14ac:dyDescent="0.2">
      <c r="AE273" s="279"/>
      <c r="AG273" s="279"/>
      <c r="AI273" s="279"/>
      <c r="AK273" s="279"/>
      <c r="AM273" s="279"/>
      <c r="AO273" s="279"/>
    </row>
    <row r="274" spans="31:41" ht="15" customHeight="1" x14ac:dyDescent="0.2">
      <c r="AE274" s="279"/>
      <c r="AG274" s="279"/>
      <c r="AI274" s="279"/>
      <c r="AK274" s="279"/>
      <c r="AM274" s="279"/>
      <c r="AO274" s="279"/>
    </row>
    <row r="275" spans="31:41" ht="15" customHeight="1" x14ac:dyDescent="0.2">
      <c r="AE275" s="279"/>
      <c r="AG275" s="279"/>
      <c r="AI275" s="279"/>
      <c r="AK275" s="279"/>
      <c r="AM275" s="279"/>
      <c r="AO275" s="279"/>
    </row>
    <row r="276" spans="31:41" ht="15" customHeight="1" x14ac:dyDescent="0.2">
      <c r="AE276" s="279"/>
      <c r="AG276" s="279"/>
      <c r="AI276" s="279"/>
      <c r="AK276" s="279"/>
      <c r="AM276" s="279"/>
      <c r="AO276" s="279"/>
    </row>
    <row r="277" spans="31:41" ht="15" customHeight="1" x14ac:dyDescent="0.2">
      <c r="AE277" s="279"/>
      <c r="AG277" s="279"/>
      <c r="AI277" s="279"/>
      <c r="AK277" s="279"/>
      <c r="AM277" s="279"/>
      <c r="AO277" s="279"/>
    </row>
    <row r="278" spans="31:41" ht="15" customHeight="1" x14ac:dyDescent="0.2">
      <c r="AE278" s="279"/>
      <c r="AG278" s="279"/>
      <c r="AI278" s="279"/>
      <c r="AK278" s="279"/>
      <c r="AM278" s="279"/>
      <c r="AO278" s="279"/>
    </row>
    <row r="279" spans="31:41" ht="15" customHeight="1" x14ac:dyDescent="0.2">
      <c r="AE279" s="279"/>
      <c r="AG279" s="279"/>
      <c r="AI279" s="279"/>
      <c r="AK279" s="279"/>
      <c r="AM279" s="279"/>
      <c r="AO279" s="279"/>
    </row>
    <row r="280" spans="31:41" ht="15" customHeight="1" x14ac:dyDescent="0.2">
      <c r="AE280" s="279"/>
      <c r="AG280" s="279"/>
      <c r="AI280" s="279"/>
      <c r="AK280" s="279"/>
      <c r="AM280" s="279"/>
      <c r="AO280" s="279"/>
    </row>
    <row r="281" spans="31:41" ht="15" customHeight="1" x14ac:dyDescent="0.2">
      <c r="AE281" s="279"/>
      <c r="AG281" s="279"/>
      <c r="AI281" s="279"/>
      <c r="AK281" s="279"/>
      <c r="AM281" s="279"/>
      <c r="AO281" s="279"/>
    </row>
    <row r="282" spans="31:41" ht="15" customHeight="1" x14ac:dyDescent="0.2">
      <c r="AE282" s="279"/>
      <c r="AG282" s="279"/>
      <c r="AI282" s="279"/>
      <c r="AK282" s="279"/>
      <c r="AM282" s="279"/>
      <c r="AO282" s="279"/>
    </row>
    <row r="283" spans="31:41" ht="15" customHeight="1" x14ac:dyDescent="0.2">
      <c r="AE283" s="279"/>
      <c r="AG283" s="279"/>
      <c r="AI283" s="279"/>
      <c r="AK283" s="279"/>
      <c r="AM283" s="279"/>
      <c r="AO283" s="279"/>
    </row>
    <row r="284" spans="31:41" ht="15" customHeight="1" x14ac:dyDescent="0.2">
      <c r="AE284" s="279"/>
      <c r="AG284" s="279"/>
      <c r="AI284" s="279"/>
      <c r="AK284" s="279"/>
      <c r="AM284" s="279"/>
      <c r="AO284" s="279"/>
    </row>
    <row r="285" spans="31:41" ht="15" customHeight="1" x14ac:dyDescent="0.2">
      <c r="AE285" s="279"/>
      <c r="AG285" s="279"/>
      <c r="AI285" s="279"/>
      <c r="AK285" s="279"/>
      <c r="AM285" s="279"/>
      <c r="AO285" s="279"/>
    </row>
    <row r="286" spans="31:41" ht="15" customHeight="1" x14ac:dyDescent="0.2">
      <c r="AE286" s="279"/>
      <c r="AG286" s="279"/>
      <c r="AI286" s="279"/>
      <c r="AK286" s="279"/>
      <c r="AM286" s="279"/>
      <c r="AO286" s="279"/>
    </row>
    <row r="287" spans="31:41" ht="15" customHeight="1" x14ac:dyDescent="0.2">
      <c r="AE287" s="279"/>
      <c r="AG287" s="279"/>
      <c r="AI287" s="279"/>
      <c r="AK287" s="279"/>
      <c r="AM287" s="279"/>
      <c r="AO287" s="279"/>
    </row>
    <row r="288" spans="31:41" ht="15" customHeight="1" x14ac:dyDescent="0.2">
      <c r="AE288" s="279"/>
      <c r="AG288" s="279"/>
      <c r="AI288" s="279"/>
      <c r="AK288" s="279"/>
      <c r="AM288" s="279"/>
      <c r="AO288" s="279"/>
    </row>
    <row r="289" spans="31:41" ht="15" customHeight="1" x14ac:dyDescent="0.2">
      <c r="AE289" s="279"/>
      <c r="AG289" s="279"/>
      <c r="AI289" s="279"/>
      <c r="AK289" s="279"/>
      <c r="AM289" s="279"/>
      <c r="AO289" s="279"/>
    </row>
    <row r="290" spans="31:41" ht="15" customHeight="1" x14ac:dyDescent="0.2">
      <c r="AE290" s="279"/>
      <c r="AG290" s="279"/>
      <c r="AI290" s="279"/>
      <c r="AK290" s="279"/>
      <c r="AM290" s="279"/>
      <c r="AO290" s="279"/>
    </row>
    <row r="291" spans="31:41" ht="15" customHeight="1" x14ac:dyDescent="0.2">
      <c r="AE291" s="279"/>
      <c r="AG291" s="279"/>
      <c r="AI291" s="279"/>
      <c r="AK291" s="279"/>
      <c r="AM291" s="279"/>
      <c r="AO291" s="279"/>
    </row>
    <row r="292" spans="31:41" ht="15" customHeight="1" x14ac:dyDescent="0.2">
      <c r="AE292" s="279"/>
      <c r="AG292" s="279"/>
      <c r="AI292" s="279"/>
      <c r="AK292" s="279"/>
      <c r="AM292" s="279"/>
      <c r="AO292" s="279"/>
    </row>
    <row r="293" spans="31:41" ht="15" customHeight="1" x14ac:dyDescent="0.2">
      <c r="AE293" s="279"/>
      <c r="AG293" s="279"/>
      <c r="AI293" s="279"/>
      <c r="AK293" s="279"/>
      <c r="AM293" s="279"/>
      <c r="AO293" s="279"/>
    </row>
    <row r="294" spans="31:41" ht="15" customHeight="1" x14ac:dyDescent="0.2">
      <c r="AE294" s="279"/>
      <c r="AG294" s="279"/>
      <c r="AI294" s="279"/>
      <c r="AK294" s="279"/>
      <c r="AM294" s="279"/>
      <c r="AO294" s="279"/>
    </row>
    <row r="295" spans="31:41" ht="15" customHeight="1" x14ac:dyDescent="0.2">
      <c r="AE295" s="279"/>
      <c r="AG295" s="279"/>
      <c r="AI295" s="279"/>
      <c r="AK295" s="279"/>
      <c r="AM295" s="279"/>
      <c r="AO295" s="279"/>
    </row>
    <row r="296" spans="31:41" ht="15" customHeight="1" x14ac:dyDescent="0.2">
      <c r="AE296" s="279"/>
      <c r="AG296" s="279"/>
      <c r="AI296" s="279"/>
      <c r="AK296" s="279"/>
      <c r="AM296" s="279"/>
      <c r="AO296" s="279"/>
    </row>
    <row r="297" spans="31:41" ht="15" customHeight="1" x14ac:dyDescent="0.2">
      <c r="AE297" s="279"/>
      <c r="AG297" s="279"/>
      <c r="AI297" s="279"/>
      <c r="AK297" s="279"/>
      <c r="AM297" s="279"/>
      <c r="AO297" s="279"/>
    </row>
    <row r="298" spans="31:41" ht="15" customHeight="1" x14ac:dyDescent="0.2">
      <c r="AE298" s="279"/>
      <c r="AG298" s="279"/>
      <c r="AI298" s="279"/>
      <c r="AK298" s="279"/>
      <c r="AM298" s="279"/>
      <c r="AO298" s="279"/>
    </row>
    <row r="299" spans="31:41" ht="15" customHeight="1" x14ac:dyDescent="0.2">
      <c r="AE299" s="279"/>
      <c r="AG299" s="279"/>
      <c r="AI299" s="279"/>
      <c r="AK299" s="279"/>
      <c r="AM299" s="279"/>
      <c r="AO299" s="279"/>
    </row>
    <row r="300" spans="31:41" ht="15" customHeight="1" x14ac:dyDescent="0.2">
      <c r="AE300" s="279"/>
      <c r="AG300" s="279"/>
      <c r="AI300" s="279"/>
      <c r="AK300" s="279"/>
      <c r="AM300" s="279"/>
      <c r="AO300" s="279"/>
    </row>
    <row r="301" spans="31:41" ht="15" customHeight="1" x14ac:dyDescent="0.2">
      <c r="AE301" s="279"/>
      <c r="AG301" s="279"/>
      <c r="AI301" s="279"/>
      <c r="AK301" s="279"/>
      <c r="AM301" s="279"/>
      <c r="AO301" s="279"/>
    </row>
    <row r="302" spans="31:41" ht="15" customHeight="1" x14ac:dyDescent="0.2">
      <c r="AE302" s="279"/>
      <c r="AG302" s="279"/>
      <c r="AI302" s="279"/>
      <c r="AK302" s="279"/>
      <c r="AM302" s="279"/>
      <c r="AO302" s="279"/>
    </row>
    <row r="303" spans="31:41" ht="15" customHeight="1" x14ac:dyDescent="0.2">
      <c r="AE303" s="279"/>
      <c r="AG303" s="279"/>
      <c r="AI303" s="279"/>
      <c r="AK303" s="279"/>
      <c r="AM303" s="279"/>
      <c r="AO303" s="279"/>
    </row>
    <row r="304" spans="31:41" ht="15" customHeight="1" x14ac:dyDescent="0.2">
      <c r="AE304" s="279"/>
      <c r="AG304" s="279"/>
      <c r="AI304" s="279"/>
      <c r="AK304" s="279"/>
      <c r="AM304" s="279"/>
      <c r="AO304" s="279"/>
    </row>
    <row r="305" spans="31:41" ht="15" customHeight="1" x14ac:dyDescent="0.2">
      <c r="AE305" s="279"/>
      <c r="AG305" s="279"/>
      <c r="AI305" s="279"/>
      <c r="AK305" s="279"/>
      <c r="AM305" s="279"/>
      <c r="AO305" s="279"/>
    </row>
    <row r="306" spans="31:41" ht="15" customHeight="1" x14ac:dyDescent="0.2">
      <c r="AE306" s="279"/>
      <c r="AG306" s="279"/>
      <c r="AI306" s="279"/>
      <c r="AK306" s="279"/>
      <c r="AM306" s="279"/>
      <c r="AO306" s="279"/>
    </row>
    <row r="307" spans="31:41" ht="15" customHeight="1" x14ac:dyDescent="0.2">
      <c r="AE307" s="279"/>
      <c r="AG307" s="279"/>
      <c r="AI307" s="279"/>
      <c r="AK307" s="279"/>
      <c r="AM307" s="279"/>
      <c r="AO307" s="279"/>
    </row>
    <row r="308" spans="31:41" ht="15" customHeight="1" x14ac:dyDescent="0.2">
      <c r="AE308" s="279"/>
      <c r="AG308" s="279"/>
      <c r="AI308" s="279"/>
      <c r="AK308" s="279"/>
      <c r="AM308" s="279"/>
      <c r="AO308" s="279"/>
    </row>
    <row r="309" spans="31:41" ht="15" customHeight="1" x14ac:dyDescent="0.2">
      <c r="AE309" s="279"/>
      <c r="AG309" s="279"/>
      <c r="AI309" s="279"/>
      <c r="AK309" s="279"/>
      <c r="AM309" s="279"/>
      <c r="AO309" s="279"/>
    </row>
    <row r="310" spans="31:41" ht="15" customHeight="1" x14ac:dyDescent="0.2">
      <c r="AE310" s="279"/>
      <c r="AG310" s="279"/>
      <c r="AI310" s="279"/>
      <c r="AK310" s="279"/>
      <c r="AM310" s="279"/>
      <c r="AO310" s="279"/>
    </row>
    <row r="311" spans="31:41" ht="15" customHeight="1" x14ac:dyDescent="0.2">
      <c r="AE311" s="279"/>
      <c r="AG311" s="279"/>
      <c r="AI311" s="279"/>
      <c r="AK311" s="279"/>
      <c r="AM311" s="279"/>
      <c r="AO311" s="279"/>
    </row>
    <row r="312" spans="31:41" ht="15" customHeight="1" x14ac:dyDescent="0.2">
      <c r="AE312" s="279"/>
      <c r="AG312" s="279"/>
      <c r="AI312" s="279"/>
      <c r="AK312" s="279"/>
      <c r="AM312" s="279"/>
      <c r="AO312" s="279"/>
    </row>
    <row r="313" spans="31:41" ht="15" customHeight="1" x14ac:dyDescent="0.2">
      <c r="AE313" s="279"/>
      <c r="AG313" s="279"/>
      <c r="AI313" s="279"/>
      <c r="AK313" s="279"/>
      <c r="AM313" s="279"/>
      <c r="AO313" s="279"/>
    </row>
    <row r="314" spans="31:41" ht="15" customHeight="1" x14ac:dyDescent="0.2">
      <c r="AE314" s="279"/>
      <c r="AG314" s="279"/>
      <c r="AI314" s="279"/>
      <c r="AK314" s="279"/>
      <c r="AM314" s="279"/>
      <c r="AO314" s="279"/>
    </row>
    <row r="315" spans="31:41" ht="15" customHeight="1" x14ac:dyDescent="0.2">
      <c r="AE315" s="279"/>
      <c r="AG315" s="279"/>
      <c r="AI315" s="279"/>
      <c r="AK315" s="279"/>
      <c r="AM315" s="279"/>
      <c r="AO315" s="279"/>
    </row>
    <row r="316" spans="31:41" ht="15" customHeight="1" x14ac:dyDescent="0.2">
      <c r="AE316" s="279"/>
      <c r="AG316" s="279"/>
      <c r="AI316" s="279"/>
      <c r="AK316" s="279"/>
      <c r="AM316" s="279"/>
      <c r="AO316" s="279"/>
    </row>
    <row r="317" spans="31:41" ht="15" customHeight="1" x14ac:dyDescent="0.2">
      <c r="AE317" s="279"/>
      <c r="AG317" s="279"/>
      <c r="AI317" s="279"/>
      <c r="AK317" s="279"/>
      <c r="AM317" s="279"/>
      <c r="AO317" s="279"/>
    </row>
    <row r="318" spans="31:41" ht="15" customHeight="1" x14ac:dyDescent="0.2">
      <c r="AE318" s="279"/>
      <c r="AG318" s="279"/>
      <c r="AI318" s="279"/>
      <c r="AK318" s="279"/>
      <c r="AM318" s="279"/>
      <c r="AO318" s="279"/>
    </row>
    <row r="319" spans="31:41" ht="15" customHeight="1" x14ac:dyDescent="0.2">
      <c r="AE319" s="279"/>
      <c r="AG319" s="279"/>
      <c r="AI319" s="279"/>
      <c r="AK319" s="279"/>
      <c r="AM319" s="279"/>
      <c r="AO319" s="279"/>
    </row>
    <row r="320" spans="31:41" ht="15" customHeight="1" x14ac:dyDescent="0.2">
      <c r="AE320" s="279"/>
      <c r="AG320" s="279"/>
      <c r="AI320" s="279"/>
      <c r="AK320" s="279"/>
      <c r="AM320" s="279"/>
      <c r="AO320" s="279"/>
    </row>
    <row r="321" spans="31:41" ht="15" customHeight="1" x14ac:dyDescent="0.2">
      <c r="AE321" s="279"/>
      <c r="AG321" s="279"/>
      <c r="AI321" s="279"/>
      <c r="AK321" s="279"/>
      <c r="AM321" s="279"/>
      <c r="AO321" s="279"/>
    </row>
    <row r="322" spans="31:41" ht="15" customHeight="1" x14ac:dyDescent="0.2">
      <c r="AE322" s="279"/>
      <c r="AG322" s="279"/>
      <c r="AI322" s="279"/>
      <c r="AK322" s="279"/>
      <c r="AM322" s="279"/>
      <c r="AO322" s="279"/>
    </row>
    <row r="323" spans="31:41" ht="15" customHeight="1" x14ac:dyDescent="0.2">
      <c r="AE323" s="279"/>
      <c r="AG323" s="279"/>
      <c r="AI323" s="279"/>
      <c r="AK323" s="279"/>
      <c r="AM323" s="279"/>
      <c r="AO323" s="279"/>
    </row>
    <row r="324" spans="31:41" ht="15" customHeight="1" x14ac:dyDescent="0.2">
      <c r="AE324" s="279"/>
      <c r="AG324" s="279"/>
      <c r="AI324" s="279"/>
      <c r="AK324" s="279"/>
      <c r="AM324" s="279"/>
      <c r="AO324" s="279"/>
    </row>
    <row r="325" spans="31:41" ht="15" customHeight="1" x14ac:dyDescent="0.2">
      <c r="AE325" s="279"/>
      <c r="AG325" s="279"/>
      <c r="AI325" s="279"/>
      <c r="AK325" s="279"/>
      <c r="AM325" s="279"/>
      <c r="AO325" s="279"/>
    </row>
    <row r="326" spans="31:41" ht="15" customHeight="1" x14ac:dyDescent="0.2">
      <c r="AE326" s="279"/>
      <c r="AG326" s="279"/>
      <c r="AI326" s="279"/>
      <c r="AK326" s="279"/>
      <c r="AM326" s="279"/>
      <c r="AO326" s="279"/>
    </row>
    <row r="327" spans="31:41" ht="15" customHeight="1" x14ac:dyDescent="0.2">
      <c r="AE327" s="279"/>
      <c r="AG327" s="279"/>
      <c r="AI327" s="279"/>
      <c r="AK327" s="279"/>
      <c r="AM327" s="279"/>
      <c r="AO327" s="279"/>
    </row>
    <row r="328" spans="31:41" ht="15" customHeight="1" x14ac:dyDescent="0.2">
      <c r="AE328" s="279"/>
      <c r="AG328" s="279"/>
      <c r="AI328" s="279"/>
      <c r="AK328" s="279"/>
      <c r="AM328" s="279"/>
      <c r="AO328" s="279"/>
    </row>
    <row r="329" spans="31:41" ht="15" customHeight="1" x14ac:dyDescent="0.2">
      <c r="AE329" s="279"/>
      <c r="AG329" s="279"/>
      <c r="AI329" s="279"/>
      <c r="AK329" s="279"/>
      <c r="AM329" s="279"/>
      <c r="AO329" s="279"/>
    </row>
    <row r="330" spans="31:41" ht="15" customHeight="1" x14ac:dyDescent="0.2">
      <c r="AE330" s="279"/>
      <c r="AG330" s="279"/>
      <c r="AI330" s="279"/>
      <c r="AK330" s="279"/>
      <c r="AM330" s="279"/>
      <c r="AO330" s="279"/>
    </row>
    <row r="331" spans="31:41" ht="15" customHeight="1" x14ac:dyDescent="0.2">
      <c r="AE331" s="279"/>
      <c r="AG331" s="279"/>
      <c r="AI331" s="279"/>
      <c r="AK331" s="279"/>
      <c r="AM331" s="279"/>
      <c r="AO331" s="279"/>
    </row>
    <row r="332" spans="31:41" ht="15" customHeight="1" x14ac:dyDescent="0.2">
      <c r="AE332" s="279"/>
      <c r="AG332" s="279"/>
      <c r="AI332" s="279"/>
      <c r="AK332" s="279"/>
      <c r="AM332" s="279"/>
      <c r="AO332" s="279"/>
    </row>
    <row r="333" spans="31:41" ht="15" customHeight="1" x14ac:dyDescent="0.2">
      <c r="AE333" s="279"/>
      <c r="AG333" s="279"/>
      <c r="AI333" s="279"/>
      <c r="AK333" s="279"/>
      <c r="AM333" s="279"/>
      <c r="AO333" s="279"/>
    </row>
    <row r="334" spans="31:41" ht="15" customHeight="1" x14ac:dyDescent="0.2">
      <c r="AE334" s="279"/>
      <c r="AG334" s="279"/>
      <c r="AI334" s="279"/>
      <c r="AK334" s="279"/>
      <c r="AM334" s="279"/>
      <c r="AO334" s="279"/>
    </row>
    <row r="335" spans="31:41" ht="15" customHeight="1" x14ac:dyDescent="0.2">
      <c r="AE335" s="279"/>
      <c r="AG335" s="279"/>
      <c r="AI335" s="279"/>
      <c r="AK335" s="279"/>
      <c r="AM335" s="279"/>
      <c r="AO335" s="279"/>
    </row>
    <row r="336" spans="31:41" ht="15" customHeight="1" x14ac:dyDescent="0.2">
      <c r="AE336" s="279"/>
      <c r="AG336" s="279"/>
      <c r="AI336" s="279"/>
      <c r="AK336" s="279"/>
      <c r="AM336" s="279"/>
      <c r="AO336" s="279"/>
    </row>
    <row r="337" spans="31:41" ht="15" customHeight="1" x14ac:dyDescent="0.2">
      <c r="AE337" s="279"/>
      <c r="AG337" s="279"/>
      <c r="AI337" s="279"/>
      <c r="AK337" s="279"/>
      <c r="AM337" s="279"/>
      <c r="AO337" s="279"/>
    </row>
    <row r="338" spans="31:41" ht="15" customHeight="1" x14ac:dyDescent="0.2">
      <c r="AE338" s="279"/>
      <c r="AG338" s="279"/>
      <c r="AI338" s="279"/>
      <c r="AK338" s="279"/>
      <c r="AM338" s="279"/>
      <c r="AO338" s="279"/>
    </row>
    <row r="339" spans="31:41" ht="15" customHeight="1" x14ac:dyDescent="0.2">
      <c r="AE339" s="279"/>
      <c r="AG339" s="279"/>
      <c r="AI339" s="279"/>
      <c r="AK339" s="279"/>
      <c r="AM339" s="279"/>
      <c r="AO339" s="279"/>
    </row>
    <row r="340" spans="31:41" ht="15" customHeight="1" x14ac:dyDescent="0.2">
      <c r="AE340" s="279"/>
      <c r="AG340" s="279"/>
      <c r="AI340" s="279"/>
      <c r="AK340" s="279"/>
      <c r="AM340" s="279"/>
      <c r="AO340" s="279"/>
    </row>
    <row r="341" spans="31:41" ht="15" customHeight="1" x14ac:dyDescent="0.2">
      <c r="AE341" s="279"/>
      <c r="AG341" s="279"/>
      <c r="AI341" s="279"/>
      <c r="AK341" s="279"/>
      <c r="AM341" s="279"/>
      <c r="AO341" s="279"/>
    </row>
    <row r="342" spans="31:41" ht="15" customHeight="1" x14ac:dyDescent="0.2">
      <c r="AE342" s="279"/>
      <c r="AG342" s="279"/>
      <c r="AI342" s="279"/>
      <c r="AK342" s="279"/>
      <c r="AM342" s="279"/>
      <c r="AO342" s="279"/>
    </row>
    <row r="343" spans="31:41" ht="15" customHeight="1" x14ac:dyDescent="0.2">
      <c r="AE343" s="279"/>
      <c r="AG343" s="279"/>
      <c r="AI343" s="279"/>
      <c r="AK343" s="279"/>
      <c r="AM343" s="279"/>
      <c r="AO343" s="279"/>
    </row>
    <row r="344" spans="31:41" ht="15" customHeight="1" x14ac:dyDescent="0.2">
      <c r="AE344" s="279"/>
      <c r="AG344" s="279"/>
      <c r="AI344" s="279"/>
      <c r="AK344" s="279"/>
      <c r="AM344" s="279"/>
      <c r="AO344" s="279"/>
    </row>
    <row r="345" spans="31:41" ht="15" customHeight="1" x14ac:dyDescent="0.2">
      <c r="AE345" s="279"/>
      <c r="AG345" s="279"/>
      <c r="AI345" s="279"/>
      <c r="AK345" s="279"/>
      <c r="AM345" s="279"/>
      <c r="AO345" s="279"/>
    </row>
    <row r="346" spans="31:41" ht="15" customHeight="1" x14ac:dyDescent="0.2">
      <c r="AE346" s="279"/>
      <c r="AG346" s="279"/>
      <c r="AI346" s="279"/>
      <c r="AK346" s="279"/>
      <c r="AM346" s="279"/>
      <c r="AO346" s="279"/>
    </row>
    <row r="347" spans="31:41" ht="15" customHeight="1" x14ac:dyDescent="0.2">
      <c r="AE347" s="279"/>
      <c r="AG347" s="279"/>
      <c r="AI347" s="279"/>
      <c r="AK347" s="279"/>
      <c r="AM347" s="279"/>
      <c r="AO347" s="279"/>
    </row>
    <row r="348" spans="31:41" ht="15" customHeight="1" x14ac:dyDescent="0.2">
      <c r="AE348" s="279"/>
      <c r="AG348" s="279"/>
      <c r="AI348" s="279"/>
      <c r="AK348" s="279"/>
      <c r="AM348" s="279"/>
      <c r="AO348" s="279"/>
    </row>
    <row r="349" spans="31:41" ht="15" customHeight="1" x14ac:dyDescent="0.2">
      <c r="AE349" s="279"/>
      <c r="AG349" s="279"/>
      <c r="AI349" s="279"/>
      <c r="AK349" s="279"/>
      <c r="AM349" s="279"/>
      <c r="AO349" s="279"/>
    </row>
    <row r="350" spans="31:41" ht="15" customHeight="1" x14ac:dyDescent="0.2">
      <c r="AE350" s="279"/>
      <c r="AG350" s="279"/>
      <c r="AI350" s="279"/>
      <c r="AK350" s="279"/>
      <c r="AM350" s="279"/>
      <c r="AO350" s="279"/>
    </row>
    <row r="351" spans="31:41" ht="15" customHeight="1" x14ac:dyDescent="0.2">
      <c r="AE351" s="279"/>
      <c r="AG351" s="279"/>
      <c r="AI351" s="279"/>
      <c r="AK351" s="279"/>
      <c r="AM351" s="279"/>
      <c r="AO351" s="279"/>
    </row>
    <row r="352" spans="31:41" ht="15" customHeight="1" x14ac:dyDescent="0.2">
      <c r="AE352" s="279"/>
      <c r="AG352" s="279"/>
      <c r="AI352" s="279"/>
      <c r="AK352" s="279"/>
      <c r="AM352" s="279"/>
      <c r="AO352" s="279"/>
    </row>
    <row r="353" spans="31:41" ht="15" customHeight="1" x14ac:dyDescent="0.2">
      <c r="AE353" s="279"/>
      <c r="AG353" s="279"/>
      <c r="AI353" s="279"/>
      <c r="AK353" s="279"/>
      <c r="AM353" s="279"/>
      <c r="AO353" s="279"/>
    </row>
    <row r="354" spans="31:41" ht="15" customHeight="1" x14ac:dyDescent="0.2">
      <c r="AE354" s="279"/>
      <c r="AG354" s="279"/>
      <c r="AI354" s="279"/>
      <c r="AK354" s="279"/>
      <c r="AM354" s="279"/>
      <c r="AO354" s="279"/>
    </row>
    <row r="355" spans="31:41" ht="15" customHeight="1" x14ac:dyDescent="0.2">
      <c r="AE355" s="279"/>
      <c r="AG355" s="279"/>
      <c r="AI355" s="279"/>
      <c r="AK355" s="279"/>
      <c r="AM355" s="279"/>
      <c r="AO355" s="279"/>
    </row>
    <row r="356" spans="31:41" ht="15" customHeight="1" x14ac:dyDescent="0.2">
      <c r="AE356" s="279"/>
      <c r="AG356" s="279"/>
      <c r="AI356" s="279"/>
      <c r="AK356" s="279"/>
      <c r="AM356" s="279"/>
      <c r="AO356" s="279"/>
    </row>
    <row r="357" spans="31:41" ht="15" customHeight="1" x14ac:dyDescent="0.2">
      <c r="AE357" s="279"/>
      <c r="AG357" s="279"/>
      <c r="AI357" s="279"/>
      <c r="AK357" s="279"/>
      <c r="AM357" s="279"/>
      <c r="AO357" s="279"/>
    </row>
    <row r="358" spans="31:41" ht="15" customHeight="1" x14ac:dyDescent="0.2">
      <c r="AE358" s="279"/>
      <c r="AG358" s="279"/>
      <c r="AI358" s="279"/>
      <c r="AK358" s="279"/>
      <c r="AM358" s="279"/>
      <c r="AO358" s="279"/>
    </row>
    <row r="359" spans="31:41" ht="15" customHeight="1" x14ac:dyDescent="0.2">
      <c r="AE359" s="279"/>
      <c r="AG359" s="279"/>
      <c r="AI359" s="279"/>
      <c r="AK359" s="279"/>
      <c r="AM359" s="279"/>
      <c r="AO359" s="279"/>
    </row>
    <row r="360" spans="31:41" ht="15" customHeight="1" x14ac:dyDescent="0.2">
      <c r="AE360" s="279"/>
      <c r="AG360" s="279"/>
      <c r="AI360" s="279"/>
      <c r="AK360" s="279"/>
      <c r="AM360" s="279"/>
      <c r="AO360" s="279"/>
    </row>
    <row r="361" spans="31:41" ht="15" customHeight="1" x14ac:dyDescent="0.2">
      <c r="AE361" s="279"/>
      <c r="AG361" s="279"/>
      <c r="AI361" s="279"/>
      <c r="AK361" s="279"/>
      <c r="AM361" s="279"/>
      <c r="AO361" s="279"/>
    </row>
    <row r="362" spans="31:41" ht="15" customHeight="1" x14ac:dyDescent="0.2">
      <c r="AE362" s="279"/>
      <c r="AG362" s="279"/>
      <c r="AI362" s="279"/>
      <c r="AK362" s="279"/>
      <c r="AM362" s="279"/>
      <c r="AO362" s="279"/>
    </row>
    <row r="363" spans="31:41" ht="15" customHeight="1" x14ac:dyDescent="0.2">
      <c r="AE363" s="279"/>
      <c r="AG363" s="279"/>
      <c r="AI363" s="279"/>
      <c r="AK363" s="279"/>
      <c r="AM363" s="279"/>
      <c r="AO363" s="279"/>
    </row>
    <row r="364" spans="31:41" ht="15" customHeight="1" x14ac:dyDescent="0.2">
      <c r="AE364" s="279"/>
      <c r="AG364" s="279"/>
      <c r="AI364" s="279"/>
      <c r="AK364" s="279"/>
      <c r="AM364" s="279"/>
      <c r="AO364" s="279"/>
    </row>
    <row r="365" spans="31:41" ht="15" customHeight="1" x14ac:dyDescent="0.2">
      <c r="AE365" s="279"/>
      <c r="AG365" s="279"/>
      <c r="AI365" s="279"/>
      <c r="AK365" s="279"/>
      <c r="AM365" s="279"/>
      <c r="AO365" s="279"/>
    </row>
    <row r="366" spans="31:41" ht="15" customHeight="1" x14ac:dyDescent="0.2">
      <c r="AE366" s="279"/>
      <c r="AG366" s="279"/>
      <c r="AI366" s="279"/>
      <c r="AK366" s="279"/>
      <c r="AM366" s="279"/>
      <c r="AO366" s="279"/>
    </row>
    <row r="367" spans="31:41" ht="15" customHeight="1" x14ac:dyDescent="0.2">
      <c r="AE367" s="279"/>
      <c r="AG367" s="279"/>
      <c r="AI367" s="279"/>
      <c r="AK367" s="279"/>
      <c r="AM367" s="279"/>
      <c r="AO367" s="279"/>
    </row>
    <row r="368" spans="31:41" ht="15" customHeight="1" x14ac:dyDescent="0.2">
      <c r="AE368" s="279"/>
      <c r="AG368" s="279"/>
      <c r="AI368" s="279"/>
      <c r="AK368" s="279"/>
      <c r="AM368" s="279"/>
      <c r="AO368" s="279"/>
    </row>
    <row r="369" spans="31:41" ht="15" customHeight="1" x14ac:dyDescent="0.2">
      <c r="AE369" s="279"/>
      <c r="AG369" s="279"/>
      <c r="AI369" s="279"/>
      <c r="AK369" s="279"/>
      <c r="AM369" s="279"/>
      <c r="AO369" s="279"/>
    </row>
    <row r="370" spans="31:41" ht="15" customHeight="1" x14ac:dyDescent="0.2">
      <c r="AE370" s="279"/>
      <c r="AG370" s="279"/>
      <c r="AI370" s="279"/>
      <c r="AK370" s="279"/>
      <c r="AM370" s="279"/>
      <c r="AO370" s="279"/>
    </row>
    <row r="371" spans="31:41" ht="15" customHeight="1" x14ac:dyDescent="0.2">
      <c r="AE371" s="279"/>
      <c r="AG371" s="279"/>
      <c r="AI371" s="279"/>
      <c r="AK371" s="279"/>
      <c r="AM371" s="279"/>
      <c r="AO371" s="279"/>
    </row>
    <row r="372" spans="31:41" ht="15" customHeight="1" x14ac:dyDescent="0.2">
      <c r="AE372" s="279"/>
      <c r="AG372" s="279"/>
      <c r="AI372" s="279"/>
      <c r="AK372" s="279"/>
      <c r="AM372" s="279"/>
      <c r="AO372" s="279"/>
    </row>
    <row r="373" spans="31:41" ht="15" customHeight="1" x14ac:dyDescent="0.2">
      <c r="AE373" s="279"/>
      <c r="AG373" s="279"/>
      <c r="AI373" s="279"/>
      <c r="AK373" s="279"/>
      <c r="AM373" s="279"/>
      <c r="AO373" s="279"/>
    </row>
    <row r="374" spans="31:41" ht="15" customHeight="1" x14ac:dyDescent="0.2">
      <c r="AE374" s="279"/>
      <c r="AG374" s="279"/>
      <c r="AI374" s="279"/>
      <c r="AK374" s="279"/>
      <c r="AM374" s="279"/>
      <c r="AO374" s="279"/>
    </row>
    <row r="375" spans="31:41" ht="15" customHeight="1" x14ac:dyDescent="0.2">
      <c r="AE375" s="279"/>
      <c r="AG375" s="279"/>
      <c r="AI375" s="279"/>
      <c r="AK375" s="279"/>
      <c r="AM375" s="279"/>
      <c r="AO375" s="279"/>
    </row>
    <row r="376" spans="31:41" ht="15" customHeight="1" x14ac:dyDescent="0.2">
      <c r="AE376" s="279"/>
      <c r="AG376" s="279"/>
      <c r="AI376" s="279"/>
      <c r="AK376" s="279"/>
      <c r="AM376" s="279"/>
      <c r="AO376" s="279"/>
    </row>
    <row r="377" spans="31:41" ht="15" customHeight="1" x14ac:dyDescent="0.2">
      <c r="AE377" s="279"/>
      <c r="AG377" s="279"/>
      <c r="AI377" s="279"/>
      <c r="AK377" s="279"/>
      <c r="AM377" s="279"/>
      <c r="AO377" s="279"/>
    </row>
    <row r="378" spans="31:41" ht="15" customHeight="1" x14ac:dyDescent="0.2">
      <c r="AE378" s="279"/>
      <c r="AG378" s="279"/>
      <c r="AI378" s="279"/>
      <c r="AK378" s="279"/>
      <c r="AM378" s="279"/>
      <c r="AO378" s="279"/>
    </row>
    <row r="379" spans="31:41" ht="15" customHeight="1" x14ac:dyDescent="0.2">
      <c r="AE379" s="279"/>
      <c r="AG379" s="279"/>
      <c r="AI379" s="279"/>
      <c r="AK379" s="279"/>
      <c r="AM379" s="279"/>
      <c r="AO379" s="279"/>
    </row>
    <row r="380" spans="31:41" ht="15" customHeight="1" x14ac:dyDescent="0.2">
      <c r="AE380" s="279"/>
      <c r="AG380" s="279"/>
      <c r="AI380" s="279"/>
      <c r="AK380" s="279"/>
      <c r="AM380" s="279"/>
      <c r="AO380" s="279"/>
    </row>
    <row r="381" spans="31:41" ht="15" customHeight="1" x14ac:dyDescent="0.2">
      <c r="AE381" s="279"/>
      <c r="AG381" s="279"/>
      <c r="AI381" s="279"/>
      <c r="AK381" s="279"/>
      <c r="AM381" s="279"/>
      <c r="AO381" s="279"/>
    </row>
    <row r="382" spans="31:41" ht="15" customHeight="1" x14ac:dyDescent="0.2">
      <c r="AE382" s="279"/>
      <c r="AG382" s="279"/>
      <c r="AI382" s="279"/>
      <c r="AK382" s="279"/>
      <c r="AM382" s="279"/>
      <c r="AO382" s="279"/>
    </row>
    <row r="383" spans="31:41" ht="15" customHeight="1" x14ac:dyDescent="0.2">
      <c r="AE383" s="279"/>
      <c r="AG383" s="279"/>
      <c r="AI383" s="279"/>
      <c r="AK383" s="279"/>
      <c r="AM383" s="279"/>
      <c r="AO383" s="279"/>
    </row>
    <row r="384" spans="31:41" ht="15" customHeight="1" x14ac:dyDescent="0.2">
      <c r="AE384" s="279"/>
      <c r="AG384" s="279"/>
      <c r="AI384" s="279"/>
      <c r="AK384" s="279"/>
      <c r="AM384" s="279"/>
      <c r="AO384" s="279"/>
    </row>
    <row r="385" spans="31:41" ht="15" customHeight="1" x14ac:dyDescent="0.2">
      <c r="AE385" s="279"/>
      <c r="AG385" s="279"/>
      <c r="AI385" s="279"/>
      <c r="AK385" s="279"/>
      <c r="AM385" s="279"/>
      <c r="AO385" s="279"/>
    </row>
    <row r="386" spans="31:41" ht="15" customHeight="1" x14ac:dyDescent="0.2">
      <c r="AE386" s="279"/>
      <c r="AG386" s="279"/>
      <c r="AI386" s="279"/>
      <c r="AK386" s="279"/>
      <c r="AM386" s="279"/>
      <c r="AO386" s="279"/>
    </row>
    <row r="387" spans="31:41" ht="15" customHeight="1" x14ac:dyDescent="0.2">
      <c r="AE387" s="279"/>
      <c r="AG387" s="279"/>
      <c r="AI387" s="279"/>
      <c r="AK387" s="279"/>
      <c r="AM387" s="279"/>
      <c r="AO387" s="279"/>
    </row>
    <row r="388" spans="31:41" ht="15" customHeight="1" x14ac:dyDescent="0.2">
      <c r="AE388" s="279"/>
      <c r="AG388" s="279"/>
      <c r="AI388" s="279"/>
      <c r="AK388" s="279"/>
      <c r="AM388" s="279"/>
      <c r="AO388" s="279"/>
    </row>
    <row r="389" spans="31:41" ht="15" customHeight="1" x14ac:dyDescent="0.2">
      <c r="AE389" s="279"/>
      <c r="AG389" s="279"/>
      <c r="AI389" s="279"/>
      <c r="AK389" s="279"/>
      <c r="AM389" s="279"/>
      <c r="AO389" s="279"/>
    </row>
    <row r="390" spans="31:41" ht="15" customHeight="1" x14ac:dyDescent="0.2">
      <c r="AE390" s="279"/>
      <c r="AG390" s="279"/>
      <c r="AI390" s="279"/>
      <c r="AK390" s="279"/>
      <c r="AM390" s="279"/>
      <c r="AO390" s="279"/>
    </row>
    <row r="391" spans="31:41" ht="15" customHeight="1" x14ac:dyDescent="0.2">
      <c r="AE391" s="279"/>
      <c r="AG391" s="279"/>
      <c r="AI391" s="279"/>
      <c r="AK391" s="279"/>
      <c r="AM391" s="279"/>
      <c r="AO391" s="279"/>
    </row>
    <row r="392" spans="31:41" ht="15" customHeight="1" x14ac:dyDescent="0.2">
      <c r="AE392" s="279"/>
      <c r="AG392" s="279"/>
      <c r="AI392" s="279"/>
      <c r="AK392" s="279"/>
      <c r="AM392" s="279"/>
      <c r="AO392" s="279"/>
    </row>
    <row r="393" spans="31:41" ht="15" customHeight="1" x14ac:dyDescent="0.2">
      <c r="AE393" s="279"/>
      <c r="AG393" s="279"/>
      <c r="AI393" s="279"/>
      <c r="AK393" s="279"/>
      <c r="AM393" s="279"/>
      <c r="AO393" s="279"/>
    </row>
    <row r="394" spans="31:41" ht="15" customHeight="1" x14ac:dyDescent="0.2">
      <c r="AE394" s="279"/>
      <c r="AG394" s="279"/>
      <c r="AI394" s="279"/>
      <c r="AK394" s="279"/>
      <c r="AM394" s="279"/>
      <c r="AO394" s="279"/>
    </row>
    <row r="395" spans="31:41" ht="15" customHeight="1" x14ac:dyDescent="0.2">
      <c r="AE395" s="279"/>
      <c r="AG395" s="279"/>
      <c r="AI395" s="279"/>
      <c r="AK395" s="279"/>
      <c r="AM395" s="279"/>
      <c r="AO395" s="279"/>
    </row>
    <row r="396" spans="31:41" ht="15" customHeight="1" x14ac:dyDescent="0.2">
      <c r="AE396" s="279"/>
      <c r="AG396" s="279"/>
      <c r="AI396" s="279"/>
      <c r="AK396" s="279"/>
      <c r="AM396" s="279"/>
      <c r="AO396" s="279"/>
    </row>
    <row r="397" spans="31:41" ht="15" customHeight="1" x14ac:dyDescent="0.2">
      <c r="AE397" s="279"/>
      <c r="AG397" s="279"/>
      <c r="AI397" s="279"/>
      <c r="AK397" s="279"/>
      <c r="AM397" s="279"/>
      <c r="AO397" s="279"/>
    </row>
    <row r="398" spans="31:41" ht="15" customHeight="1" x14ac:dyDescent="0.2">
      <c r="AE398" s="279"/>
      <c r="AG398" s="279"/>
      <c r="AI398" s="279"/>
      <c r="AK398" s="279"/>
      <c r="AM398" s="279"/>
      <c r="AO398" s="279"/>
    </row>
    <row r="399" spans="31:41" ht="15" customHeight="1" x14ac:dyDescent="0.2">
      <c r="AE399" s="279"/>
      <c r="AG399" s="279"/>
      <c r="AI399" s="279"/>
      <c r="AK399" s="279"/>
      <c r="AM399" s="279"/>
      <c r="AO399" s="279"/>
    </row>
    <row r="400" spans="31:41" ht="15" customHeight="1" x14ac:dyDescent="0.2">
      <c r="AE400" s="279"/>
      <c r="AG400" s="279"/>
      <c r="AI400" s="279"/>
      <c r="AK400" s="279"/>
      <c r="AM400" s="279"/>
      <c r="AO400" s="279"/>
    </row>
    <row r="401" spans="31:41" ht="15" customHeight="1" x14ac:dyDescent="0.2">
      <c r="AE401" s="279"/>
      <c r="AG401" s="279"/>
      <c r="AI401" s="279"/>
      <c r="AK401" s="279"/>
      <c r="AM401" s="279"/>
      <c r="AO401" s="279"/>
    </row>
    <row r="402" spans="31:41" ht="15" customHeight="1" x14ac:dyDescent="0.2">
      <c r="AE402" s="279"/>
      <c r="AG402" s="279"/>
      <c r="AI402" s="279"/>
      <c r="AK402" s="279"/>
      <c r="AM402" s="279"/>
      <c r="AO402" s="279"/>
    </row>
    <row r="403" spans="31:41" ht="15" customHeight="1" x14ac:dyDescent="0.2">
      <c r="AE403" s="279"/>
      <c r="AG403" s="279"/>
      <c r="AI403" s="279"/>
      <c r="AK403" s="279"/>
      <c r="AM403" s="279"/>
      <c r="AO403" s="279"/>
    </row>
    <row r="404" spans="31:41" ht="15" customHeight="1" x14ac:dyDescent="0.2">
      <c r="AE404" s="279"/>
      <c r="AG404" s="279"/>
      <c r="AI404" s="279"/>
      <c r="AK404" s="279"/>
      <c r="AM404" s="279"/>
      <c r="AO404" s="279"/>
    </row>
    <row r="405" spans="31:41" ht="15" customHeight="1" x14ac:dyDescent="0.2">
      <c r="AE405" s="279"/>
      <c r="AG405" s="279"/>
      <c r="AI405" s="279"/>
      <c r="AK405" s="279"/>
      <c r="AM405" s="279"/>
      <c r="AO405" s="279"/>
    </row>
    <row r="406" spans="31:41" ht="15" customHeight="1" x14ac:dyDescent="0.2">
      <c r="AE406" s="279"/>
      <c r="AG406" s="279"/>
      <c r="AI406" s="279"/>
      <c r="AK406" s="279"/>
      <c r="AM406" s="279"/>
      <c r="AO406" s="279"/>
    </row>
    <row r="407" spans="31:41" ht="15" customHeight="1" x14ac:dyDescent="0.2">
      <c r="AE407" s="279"/>
      <c r="AG407" s="279"/>
      <c r="AI407" s="279"/>
      <c r="AK407" s="279"/>
      <c r="AM407" s="279"/>
      <c r="AO407" s="279"/>
    </row>
    <row r="408" spans="31:41" ht="15" customHeight="1" x14ac:dyDescent="0.2">
      <c r="AE408" s="279"/>
      <c r="AG408" s="279"/>
      <c r="AI408" s="279"/>
      <c r="AK408" s="279"/>
      <c r="AM408" s="279"/>
      <c r="AO408" s="279"/>
    </row>
    <row r="409" spans="31:41" ht="15" customHeight="1" x14ac:dyDescent="0.2">
      <c r="AE409" s="279"/>
      <c r="AG409" s="279"/>
      <c r="AI409" s="279"/>
      <c r="AK409" s="279"/>
      <c r="AM409" s="279"/>
      <c r="AO409" s="279"/>
    </row>
    <row r="410" spans="31:41" ht="15" customHeight="1" x14ac:dyDescent="0.2">
      <c r="AE410" s="279"/>
      <c r="AG410" s="279"/>
      <c r="AI410" s="279"/>
      <c r="AK410" s="279"/>
      <c r="AM410" s="279"/>
      <c r="AO410" s="279"/>
    </row>
    <row r="411" spans="31:41" ht="15" customHeight="1" x14ac:dyDescent="0.2">
      <c r="AE411" s="279"/>
      <c r="AG411" s="279"/>
      <c r="AI411" s="279"/>
      <c r="AK411" s="279"/>
      <c r="AM411" s="279"/>
      <c r="AO411" s="279"/>
    </row>
    <row r="412" spans="31:41" ht="15" customHeight="1" x14ac:dyDescent="0.2">
      <c r="AE412" s="279"/>
      <c r="AG412" s="279"/>
      <c r="AI412" s="279"/>
      <c r="AK412" s="279"/>
      <c r="AM412" s="279"/>
      <c r="AO412" s="279"/>
    </row>
    <row r="413" spans="31:41" ht="15" customHeight="1" x14ac:dyDescent="0.2">
      <c r="AE413" s="279"/>
      <c r="AG413" s="279"/>
      <c r="AI413" s="279"/>
      <c r="AK413" s="279"/>
      <c r="AM413" s="279"/>
      <c r="AO413" s="279"/>
    </row>
    <row r="414" spans="31:41" ht="15" customHeight="1" x14ac:dyDescent="0.2">
      <c r="AE414" s="279"/>
      <c r="AG414" s="279"/>
      <c r="AI414" s="279"/>
      <c r="AK414" s="279"/>
      <c r="AM414" s="279"/>
      <c r="AO414" s="279"/>
    </row>
    <row r="415" spans="31:41" ht="15" customHeight="1" x14ac:dyDescent="0.2">
      <c r="AE415" s="279"/>
      <c r="AG415" s="279"/>
      <c r="AI415" s="279"/>
      <c r="AK415" s="279"/>
      <c r="AM415" s="279"/>
      <c r="AO415" s="279"/>
    </row>
    <row r="416" spans="31:41" ht="15" customHeight="1" x14ac:dyDescent="0.2">
      <c r="AE416" s="279"/>
      <c r="AG416" s="279"/>
      <c r="AI416" s="279"/>
      <c r="AK416" s="279"/>
      <c r="AM416" s="279"/>
      <c r="AO416" s="279"/>
    </row>
    <row r="417" spans="31:41" ht="15" customHeight="1" x14ac:dyDescent="0.2">
      <c r="AE417" s="279"/>
      <c r="AG417" s="279"/>
      <c r="AI417" s="279"/>
      <c r="AK417" s="279"/>
      <c r="AM417" s="279"/>
      <c r="AO417" s="279"/>
    </row>
    <row r="418" spans="31:41" ht="15" customHeight="1" x14ac:dyDescent="0.2">
      <c r="AE418" s="279"/>
      <c r="AG418" s="279"/>
      <c r="AI418" s="279"/>
      <c r="AK418" s="279"/>
      <c r="AM418" s="279"/>
      <c r="AO418" s="279"/>
    </row>
    <row r="419" spans="31:41" ht="15" customHeight="1" x14ac:dyDescent="0.2">
      <c r="AE419" s="279"/>
      <c r="AG419" s="279"/>
      <c r="AI419" s="279"/>
      <c r="AK419" s="279"/>
      <c r="AM419" s="279"/>
      <c r="AO419" s="279"/>
    </row>
    <row r="420" spans="31:41" ht="15" customHeight="1" x14ac:dyDescent="0.2">
      <c r="AE420" s="279"/>
      <c r="AG420" s="279"/>
      <c r="AI420" s="279"/>
      <c r="AK420" s="279"/>
      <c r="AM420" s="279"/>
      <c r="AO420" s="279"/>
    </row>
    <row r="421" spans="31:41" ht="15" customHeight="1" x14ac:dyDescent="0.2">
      <c r="AE421" s="279"/>
      <c r="AG421" s="279"/>
      <c r="AI421" s="279"/>
      <c r="AK421" s="279"/>
      <c r="AM421" s="279"/>
      <c r="AO421" s="279"/>
    </row>
    <row r="422" spans="31:41" ht="15" customHeight="1" x14ac:dyDescent="0.2">
      <c r="AE422" s="279"/>
      <c r="AG422" s="279"/>
      <c r="AI422" s="279"/>
      <c r="AK422" s="279"/>
      <c r="AM422" s="279"/>
      <c r="AO422" s="279"/>
    </row>
    <row r="423" spans="31:41" ht="15" customHeight="1" x14ac:dyDescent="0.2">
      <c r="AE423" s="279"/>
      <c r="AG423" s="279"/>
      <c r="AI423" s="279"/>
      <c r="AK423" s="279"/>
      <c r="AM423" s="279"/>
      <c r="AO423" s="279"/>
    </row>
    <row r="424" spans="31:41" ht="15" customHeight="1" x14ac:dyDescent="0.2">
      <c r="AE424" s="279"/>
      <c r="AG424" s="279"/>
      <c r="AI424" s="279"/>
      <c r="AK424" s="279"/>
      <c r="AM424" s="279"/>
      <c r="AO424" s="279"/>
    </row>
    <row r="425" spans="31:41" ht="15" customHeight="1" x14ac:dyDescent="0.2">
      <c r="AE425" s="279"/>
      <c r="AG425" s="279"/>
      <c r="AI425" s="279"/>
      <c r="AK425" s="279"/>
      <c r="AM425" s="279"/>
      <c r="AO425" s="279"/>
    </row>
    <row r="426" spans="31:41" ht="15" customHeight="1" x14ac:dyDescent="0.2">
      <c r="AE426" s="279"/>
      <c r="AG426" s="279"/>
      <c r="AI426" s="279"/>
      <c r="AK426" s="279"/>
      <c r="AM426" s="279"/>
      <c r="AO426" s="279"/>
    </row>
    <row r="427" spans="31:41" ht="15" customHeight="1" x14ac:dyDescent="0.2">
      <c r="AE427" s="279"/>
      <c r="AG427" s="279"/>
      <c r="AI427" s="279"/>
      <c r="AK427" s="279"/>
      <c r="AM427" s="279"/>
      <c r="AO427" s="279"/>
    </row>
    <row r="428" spans="31:41" ht="15" customHeight="1" x14ac:dyDescent="0.2">
      <c r="AE428" s="279"/>
      <c r="AG428" s="279"/>
      <c r="AI428" s="279"/>
      <c r="AK428" s="279"/>
      <c r="AM428" s="279"/>
      <c r="AO428" s="279"/>
    </row>
    <row r="429" spans="31:41" ht="15" customHeight="1" x14ac:dyDescent="0.2">
      <c r="AE429" s="279"/>
      <c r="AG429" s="279"/>
      <c r="AI429" s="279"/>
      <c r="AK429" s="279"/>
      <c r="AM429" s="279"/>
      <c r="AO429" s="279"/>
    </row>
    <row r="430" spans="31:41" ht="15" customHeight="1" x14ac:dyDescent="0.2">
      <c r="AE430" s="279"/>
      <c r="AG430" s="279"/>
      <c r="AI430" s="279"/>
      <c r="AK430" s="279"/>
      <c r="AM430" s="279"/>
      <c r="AO430" s="279"/>
    </row>
    <row r="431" spans="31:41" ht="15" customHeight="1" x14ac:dyDescent="0.2">
      <c r="AE431" s="279"/>
      <c r="AG431" s="279"/>
      <c r="AI431" s="279"/>
      <c r="AK431" s="279"/>
      <c r="AM431" s="279"/>
      <c r="AO431" s="279"/>
    </row>
    <row r="432" spans="31:41" ht="15" customHeight="1" x14ac:dyDescent="0.2">
      <c r="AE432" s="279"/>
      <c r="AG432" s="279"/>
      <c r="AI432" s="279"/>
      <c r="AK432" s="279"/>
      <c r="AM432" s="279"/>
      <c r="AO432" s="279"/>
    </row>
    <row r="433" spans="31:41" ht="15" customHeight="1" x14ac:dyDescent="0.2">
      <c r="AE433" s="279"/>
      <c r="AG433" s="279"/>
      <c r="AI433" s="279"/>
      <c r="AK433" s="279"/>
      <c r="AM433" s="279"/>
      <c r="AO433" s="279"/>
    </row>
    <row r="434" spans="31:41" ht="15" customHeight="1" x14ac:dyDescent="0.2">
      <c r="AE434" s="279"/>
      <c r="AG434" s="279"/>
      <c r="AI434" s="279"/>
      <c r="AK434" s="279"/>
      <c r="AM434" s="279"/>
      <c r="AO434" s="279"/>
    </row>
    <row r="435" spans="31:41" ht="15" customHeight="1" x14ac:dyDescent="0.2">
      <c r="AE435" s="279"/>
      <c r="AG435" s="279"/>
      <c r="AI435" s="279"/>
      <c r="AK435" s="279"/>
      <c r="AM435" s="279"/>
      <c r="AO435" s="279"/>
    </row>
    <row r="436" spans="31:41" ht="15" customHeight="1" x14ac:dyDescent="0.2">
      <c r="AE436" s="279"/>
      <c r="AG436" s="279"/>
      <c r="AI436" s="279"/>
      <c r="AK436" s="279"/>
      <c r="AM436" s="279"/>
      <c r="AO436" s="279"/>
    </row>
    <row r="437" spans="31:41" ht="15" customHeight="1" x14ac:dyDescent="0.2">
      <c r="AE437" s="279"/>
      <c r="AG437" s="279"/>
      <c r="AI437" s="279"/>
      <c r="AK437" s="279"/>
      <c r="AM437" s="279"/>
      <c r="AO437" s="279"/>
    </row>
    <row r="438" spans="31:41" ht="15" customHeight="1" x14ac:dyDescent="0.2">
      <c r="AE438" s="279"/>
      <c r="AG438" s="279"/>
      <c r="AI438" s="279"/>
      <c r="AK438" s="279"/>
      <c r="AM438" s="279"/>
      <c r="AO438" s="279"/>
    </row>
    <row r="439" spans="31:41" ht="15" customHeight="1" x14ac:dyDescent="0.2">
      <c r="AE439" s="279"/>
      <c r="AG439" s="279"/>
      <c r="AI439" s="279"/>
      <c r="AK439" s="279"/>
      <c r="AM439" s="279"/>
      <c r="AO439" s="279"/>
    </row>
    <row r="440" spans="31:41" ht="15" customHeight="1" x14ac:dyDescent="0.2">
      <c r="AE440" s="279"/>
      <c r="AG440" s="279"/>
      <c r="AI440" s="279"/>
      <c r="AK440" s="279"/>
      <c r="AM440" s="279"/>
      <c r="AO440" s="279"/>
    </row>
    <row r="441" spans="31:41" ht="15" customHeight="1" x14ac:dyDescent="0.2">
      <c r="AE441" s="279"/>
      <c r="AG441" s="279"/>
      <c r="AI441" s="279"/>
      <c r="AK441" s="279"/>
      <c r="AM441" s="279"/>
      <c r="AO441" s="279"/>
    </row>
    <row r="442" spans="31:41" ht="15" customHeight="1" x14ac:dyDescent="0.2">
      <c r="AE442" s="279"/>
      <c r="AG442" s="279"/>
      <c r="AI442" s="279"/>
      <c r="AK442" s="279"/>
      <c r="AM442" s="279"/>
      <c r="AO442" s="279"/>
    </row>
    <row r="443" spans="31:41" ht="15" customHeight="1" x14ac:dyDescent="0.2">
      <c r="AE443" s="279"/>
      <c r="AG443" s="279"/>
      <c r="AI443" s="279"/>
      <c r="AK443" s="279"/>
      <c r="AM443" s="279"/>
      <c r="AO443" s="279"/>
    </row>
    <row r="444" spans="31:41" ht="15" customHeight="1" x14ac:dyDescent="0.2">
      <c r="AE444" s="279"/>
      <c r="AG444" s="279"/>
      <c r="AI444" s="279"/>
      <c r="AK444" s="279"/>
      <c r="AM444" s="279"/>
      <c r="AO444" s="279"/>
    </row>
    <row r="445" spans="31:41" ht="15" customHeight="1" x14ac:dyDescent="0.2">
      <c r="AE445" s="279"/>
      <c r="AG445" s="279"/>
      <c r="AI445" s="279"/>
      <c r="AK445" s="279"/>
      <c r="AM445" s="279"/>
      <c r="AO445" s="279"/>
    </row>
    <row r="446" spans="31:41" ht="15" customHeight="1" x14ac:dyDescent="0.2">
      <c r="AE446" s="279"/>
      <c r="AG446" s="279"/>
      <c r="AI446" s="279"/>
      <c r="AK446" s="279"/>
      <c r="AM446" s="279"/>
      <c r="AO446" s="279"/>
    </row>
    <row r="447" spans="31:41" ht="15" customHeight="1" x14ac:dyDescent="0.2">
      <c r="AE447" s="279"/>
      <c r="AG447" s="279"/>
      <c r="AI447" s="279"/>
      <c r="AK447" s="279"/>
      <c r="AM447" s="279"/>
      <c r="AO447" s="279"/>
    </row>
    <row r="448" spans="31:41" ht="15" customHeight="1" x14ac:dyDescent="0.2">
      <c r="AE448" s="279"/>
      <c r="AG448" s="279"/>
      <c r="AI448" s="279"/>
      <c r="AK448" s="279"/>
      <c r="AM448" s="279"/>
      <c r="AO448" s="279"/>
    </row>
    <row r="449" spans="31:41" ht="15" customHeight="1" x14ac:dyDescent="0.2">
      <c r="AE449" s="279"/>
      <c r="AG449" s="279"/>
      <c r="AI449" s="279"/>
      <c r="AK449" s="279"/>
      <c r="AM449" s="279"/>
      <c r="AO449" s="279"/>
    </row>
    <row r="450" spans="31:41" ht="15" customHeight="1" x14ac:dyDescent="0.2">
      <c r="AE450" s="279"/>
      <c r="AG450" s="279"/>
      <c r="AI450" s="279"/>
      <c r="AK450" s="279"/>
      <c r="AM450" s="279"/>
      <c r="AO450" s="279"/>
    </row>
    <row r="451" spans="31:41" ht="15" customHeight="1" x14ac:dyDescent="0.2">
      <c r="AE451" s="279"/>
      <c r="AG451" s="279"/>
      <c r="AI451" s="279"/>
      <c r="AK451" s="279"/>
      <c r="AM451" s="279"/>
      <c r="AO451" s="279"/>
    </row>
    <row r="452" spans="31:41" ht="15" customHeight="1" x14ac:dyDescent="0.2">
      <c r="AE452" s="279"/>
      <c r="AG452" s="279"/>
      <c r="AI452" s="279"/>
      <c r="AK452" s="279"/>
      <c r="AM452" s="279"/>
      <c r="AO452" s="279"/>
    </row>
    <row r="453" spans="31:41" ht="15" customHeight="1" x14ac:dyDescent="0.2">
      <c r="AE453" s="279"/>
      <c r="AG453" s="279"/>
      <c r="AI453" s="279"/>
      <c r="AK453" s="279"/>
      <c r="AM453" s="279"/>
      <c r="AO453" s="279"/>
    </row>
    <row r="454" spans="31:41" ht="15" customHeight="1" x14ac:dyDescent="0.2">
      <c r="AE454" s="279"/>
      <c r="AG454" s="279"/>
      <c r="AI454" s="279"/>
      <c r="AK454" s="279"/>
      <c r="AM454" s="279"/>
      <c r="AO454" s="279"/>
    </row>
    <row r="455" spans="31:41" ht="15" customHeight="1" x14ac:dyDescent="0.2">
      <c r="AE455" s="279"/>
      <c r="AG455" s="279"/>
      <c r="AI455" s="279"/>
      <c r="AK455" s="279"/>
      <c r="AM455" s="279"/>
      <c r="AO455" s="279"/>
    </row>
    <row r="456" spans="31:41" ht="15" customHeight="1" x14ac:dyDescent="0.2">
      <c r="AE456" s="279"/>
      <c r="AG456" s="279"/>
      <c r="AI456" s="279"/>
      <c r="AK456" s="279"/>
      <c r="AM456" s="279"/>
      <c r="AO456" s="279"/>
    </row>
    <row r="457" spans="31:41" ht="15" customHeight="1" x14ac:dyDescent="0.2">
      <c r="AE457" s="279"/>
      <c r="AG457" s="279"/>
      <c r="AI457" s="279"/>
      <c r="AK457" s="279"/>
      <c r="AM457" s="279"/>
      <c r="AO457" s="279"/>
    </row>
    <row r="458" spans="31:41" ht="15" customHeight="1" x14ac:dyDescent="0.2">
      <c r="AE458" s="279"/>
      <c r="AG458" s="279"/>
      <c r="AI458" s="279"/>
      <c r="AK458" s="279"/>
      <c r="AM458" s="279"/>
      <c r="AO458" s="279"/>
    </row>
    <row r="459" spans="31:41" ht="15" customHeight="1" x14ac:dyDescent="0.2">
      <c r="AE459" s="279"/>
      <c r="AG459" s="279"/>
      <c r="AI459" s="279"/>
      <c r="AK459" s="279"/>
      <c r="AM459" s="279"/>
      <c r="AO459" s="279"/>
    </row>
    <row r="460" spans="31:41" ht="15" customHeight="1" x14ac:dyDescent="0.2">
      <c r="AE460" s="279"/>
      <c r="AG460" s="279"/>
      <c r="AI460" s="279"/>
      <c r="AK460" s="279"/>
      <c r="AM460" s="279"/>
      <c r="AO460" s="279"/>
    </row>
    <row r="461" spans="31:41" ht="15" customHeight="1" x14ac:dyDescent="0.2">
      <c r="AE461" s="279"/>
      <c r="AG461" s="279"/>
      <c r="AI461" s="279"/>
      <c r="AK461" s="279"/>
      <c r="AM461" s="279"/>
      <c r="AO461" s="279"/>
    </row>
    <row r="462" spans="31:41" ht="15" customHeight="1" x14ac:dyDescent="0.2">
      <c r="AE462" s="279"/>
      <c r="AG462" s="279"/>
      <c r="AI462" s="279"/>
      <c r="AK462" s="279"/>
      <c r="AM462" s="279"/>
      <c r="AO462" s="279"/>
    </row>
    <row r="463" spans="31:41" ht="15" customHeight="1" x14ac:dyDescent="0.2">
      <c r="AE463" s="279"/>
      <c r="AG463" s="279"/>
      <c r="AI463" s="279"/>
      <c r="AK463" s="279"/>
      <c r="AM463" s="279"/>
      <c r="AO463" s="279"/>
    </row>
    <row r="464" spans="31:41" ht="15" customHeight="1" x14ac:dyDescent="0.2">
      <c r="AE464" s="279"/>
      <c r="AG464" s="279"/>
      <c r="AI464" s="279"/>
      <c r="AK464" s="279"/>
      <c r="AM464" s="279"/>
      <c r="AO464" s="279"/>
    </row>
    <row r="465" spans="31:41" ht="15" customHeight="1" x14ac:dyDescent="0.2">
      <c r="AE465" s="279"/>
      <c r="AG465" s="279"/>
      <c r="AI465" s="279"/>
      <c r="AK465" s="279"/>
      <c r="AM465" s="279"/>
      <c r="AO465" s="279"/>
    </row>
    <row r="466" spans="31:41" ht="15" customHeight="1" x14ac:dyDescent="0.2">
      <c r="AE466" s="279"/>
      <c r="AG466" s="279"/>
      <c r="AI466" s="279"/>
      <c r="AK466" s="279"/>
      <c r="AM466" s="279"/>
      <c r="AO466" s="279"/>
    </row>
    <row r="467" spans="31:41" ht="15" customHeight="1" x14ac:dyDescent="0.2">
      <c r="AE467" s="279"/>
      <c r="AG467" s="279"/>
      <c r="AI467" s="279"/>
      <c r="AK467" s="279"/>
      <c r="AM467" s="279"/>
      <c r="AO467" s="279"/>
    </row>
    <row r="468" spans="31:41" ht="15" customHeight="1" x14ac:dyDescent="0.2">
      <c r="AE468" s="279"/>
      <c r="AG468" s="279"/>
      <c r="AI468" s="279"/>
      <c r="AK468" s="279"/>
      <c r="AM468" s="279"/>
      <c r="AO468" s="279"/>
    </row>
    <row r="469" spans="31:41" ht="15" customHeight="1" x14ac:dyDescent="0.2">
      <c r="AE469" s="279"/>
      <c r="AG469" s="279"/>
      <c r="AI469" s="279"/>
      <c r="AK469" s="279"/>
      <c r="AM469" s="279"/>
      <c r="AO469" s="279"/>
    </row>
    <row r="470" spans="31:41" ht="15" customHeight="1" x14ac:dyDescent="0.2">
      <c r="AE470" s="279"/>
      <c r="AG470" s="279"/>
      <c r="AI470" s="279"/>
      <c r="AK470" s="279"/>
      <c r="AM470" s="279"/>
      <c r="AO470" s="279"/>
    </row>
    <row r="471" spans="31:41" ht="15" customHeight="1" x14ac:dyDescent="0.2">
      <c r="AE471" s="279"/>
      <c r="AG471" s="279"/>
      <c r="AI471" s="279"/>
      <c r="AK471" s="279"/>
      <c r="AM471" s="279"/>
      <c r="AO471" s="279"/>
    </row>
    <row r="472" spans="31:41" ht="15" customHeight="1" x14ac:dyDescent="0.2">
      <c r="AE472" s="279"/>
      <c r="AG472" s="279"/>
      <c r="AI472" s="279"/>
      <c r="AK472" s="279"/>
      <c r="AM472" s="279"/>
      <c r="AO472" s="279"/>
    </row>
    <row r="473" spans="31:41" ht="15" customHeight="1" x14ac:dyDescent="0.2">
      <c r="AE473" s="279"/>
      <c r="AG473" s="279"/>
      <c r="AI473" s="279"/>
      <c r="AK473" s="279"/>
      <c r="AM473" s="279"/>
      <c r="AO473" s="279"/>
    </row>
    <row r="474" spans="31:41" ht="15" customHeight="1" x14ac:dyDescent="0.2">
      <c r="AE474" s="279"/>
      <c r="AG474" s="279"/>
      <c r="AI474" s="279"/>
      <c r="AK474" s="279"/>
      <c r="AM474" s="279"/>
      <c r="AO474" s="279"/>
    </row>
    <row r="475" spans="31:41" ht="15" customHeight="1" x14ac:dyDescent="0.2">
      <c r="AE475" s="279"/>
      <c r="AG475" s="279"/>
      <c r="AI475" s="279"/>
      <c r="AK475" s="279"/>
      <c r="AM475" s="279"/>
      <c r="AO475" s="279"/>
    </row>
    <row r="476" spans="31:41" ht="15" customHeight="1" x14ac:dyDescent="0.2">
      <c r="AE476" s="279"/>
      <c r="AG476" s="279"/>
      <c r="AI476" s="279"/>
      <c r="AK476" s="279"/>
      <c r="AM476" s="279"/>
      <c r="AO476" s="279"/>
    </row>
    <row r="477" spans="31:41" ht="15" customHeight="1" x14ac:dyDescent="0.2">
      <c r="AE477" s="279"/>
      <c r="AG477" s="279"/>
      <c r="AI477" s="279"/>
      <c r="AK477" s="279"/>
      <c r="AM477" s="279"/>
      <c r="AO477" s="279"/>
    </row>
    <row r="478" spans="31:41" ht="15" customHeight="1" x14ac:dyDescent="0.2">
      <c r="AE478" s="279"/>
      <c r="AG478" s="279"/>
      <c r="AI478" s="279"/>
      <c r="AK478" s="279"/>
      <c r="AM478" s="279"/>
      <c r="AO478" s="279"/>
    </row>
    <row r="479" spans="31:41" ht="15" customHeight="1" x14ac:dyDescent="0.2">
      <c r="AE479" s="279"/>
      <c r="AG479" s="279"/>
      <c r="AI479" s="279"/>
      <c r="AK479" s="279"/>
      <c r="AM479" s="279"/>
      <c r="AO479" s="279"/>
    </row>
    <row r="480" spans="31:41" ht="15" customHeight="1" x14ac:dyDescent="0.2">
      <c r="AE480" s="279"/>
      <c r="AG480" s="279"/>
      <c r="AI480" s="279"/>
      <c r="AK480" s="279"/>
      <c r="AM480" s="279"/>
      <c r="AO480" s="279"/>
    </row>
    <row r="481" spans="31:41" ht="15" customHeight="1" x14ac:dyDescent="0.2">
      <c r="AE481" s="279"/>
      <c r="AG481" s="279"/>
      <c r="AI481" s="279"/>
      <c r="AK481" s="279"/>
      <c r="AM481" s="279"/>
      <c r="AO481" s="279"/>
    </row>
    <row r="482" spans="31:41" ht="15" customHeight="1" x14ac:dyDescent="0.2">
      <c r="AE482" s="279"/>
      <c r="AG482" s="279"/>
      <c r="AI482" s="279"/>
      <c r="AK482" s="279"/>
      <c r="AM482" s="279"/>
      <c r="AO482" s="279"/>
    </row>
    <row r="483" spans="31:41" ht="15" customHeight="1" x14ac:dyDescent="0.2">
      <c r="AE483" s="279"/>
      <c r="AG483" s="279"/>
      <c r="AI483" s="279"/>
      <c r="AK483" s="279"/>
      <c r="AM483" s="279"/>
      <c r="AO483" s="279"/>
    </row>
    <row r="484" spans="31:41" ht="15" customHeight="1" x14ac:dyDescent="0.2">
      <c r="AE484" s="279"/>
      <c r="AG484" s="279"/>
      <c r="AI484" s="279"/>
      <c r="AK484" s="279"/>
      <c r="AM484" s="279"/>
      <c r="AO484" s="279"/>
    </row>
    <row r="485" spans="31:41" ht="15" customHeight="1" x14ac:dyDescent="0.2">
      <c r="AE485" s="279"/>
      <c r="AG485" s="279"/>
      <c r="AI485" s="279"/>
      <c r="AK485" s="279"/>
      <c r="AM485" s="279"/>
      <c r="AO485" s="279"/>
    </row>
    <row r="486" spans="31:41" ht="15" customHeight="1" x14ac:dyDescent="0.2">
      <c r="AE486" s="279"/>
      <c r="AG486" s="279"/>
      <c r="AI486" s="279"/>
      <c r="AK486" s="279"/>
      <c r="AM486" s="279"/>
      <c r="AO486" s="279"/>
    </row>
    <row r="487" spans="31:41" ht="15" customHeight="1" x14ac:dyDescent="0.2">
      <c r="AE487" s="279"/>
      <c r="AG487" s="279"/>
      <c r="AI487" s="279"/>
      <c r="AK487" s="279"/>
      <c r="AM487" s="279"/>
      <c r="AO487" s="279"/>
    </row>
    <row r="488" spans="31:41" ht="15" customHeight="1" x14ac:dyDescent="0.2">
      <c r="AE488" s="279"/>
      <c r="AG488" s="279"/>
      <c r="AI488" s="279"/>
      <c r="AK488" s="279"/>
      <c r="AM488" s="279"/>
      <c r="AO488" s="279"/>
    </row>
    <row r="489" spans="31:41" ht="15" customHeight="1" x14ac:dyDescent="0.2">
      <c r="AE489" s="279"/>
      <c r="AG489" s="279"/>
      <c r="AI489" s="279"/>
      <c r="AK489" s="279"/>
      <c r="AM489" s="279"/>
      <c r="AO489" s="279"/>
    </row>
    <row r="490" spans="31:41" ht="15" customHeight="1" x14ac:dyDescent="0.2">
      <c r="AE490" s="279"/>
      <c r="AG490" s="279"/>
      <c r="AI490" s="279"/>
      <c r="AK490" s="279"/>
      <c r="AM490" s="279"/>
      <c r="AO490" s="279"/>
    </row>
    <row r="491" spans="31:41" ht="15" customHeight="1" x14ac:dyDescent="0.2">
      <c r="AE491" s="279"/>
      <c r="AG491" s="279"/>
      <c r="AI491" s="279"/>
      <c r="AK491" s="279"/>
      <c r="AM491" s="279"/>
      <c r="AO491" s="279"/>
    </row>
    <row r="492" spans="31:41" ht="15" customHeight="1" x14ac:dyDescent="0.2">
      <c r="AE492" s="279"/>
      <c r="AG492" s="279"/>
      <c r="AI492" s="279"/>
      <c r="AK492" s="279"/>
      <c r="AM492" s="279"/>
      <c r="AO492" s="279"/>
    </row>
    <row r="493" spans="31:41" ht="15" customHeight="1" x14ac:dyDescent="0.2">
      <c r="AE493" s="279"/>
      <c r="AG493" s="279"/>
      <c r="AI493" s="279"/>
      <c r="AK493" s="279"/>
      <c r="AM493" s="279"/>
      <c r="AO493" s="279"/>
    </row>
    <row r="494" spans="31:41" ht="15" customHeight="1" x14ac:dyDescent="0.2">
      <c r="AE494" s="279"/>
      <c r="AG494" s="279"/>
      <c r="AI494" s="279"/>
      <c r="AK494" s="279"/>
      <c r="AM494" s="279"/>
      <c r="AO494" s="279"/>
    </row>
    <row r="495" spans="31:41" ht="15" customHeight="1" x14ac:dyDescent="0.2">
      <c r="AE495" s="279"/>
      <c r="AG495" s="279"/>
      <c r="AI495" s="279"/>
      <c r="AK495" s="279"/>
      <c r="AM495" s="279"/>
      <c r="AO495" s="279"/>
    </row>
    <row r="496" spans="31:41" ht="15" customHeight="1" x14ac:dyDescent="0.2">
      <c r="AE496" s="279"/>
      <c r="AG496" s="279"/>
      <c r="AI496" s="279"/>
      <c r="AK496" s="279"/>
      <c r="AM496" s="279"/>
      <c r="AO496" s="279"/>
    </row>
    <row r="497" spans="31:41" ht="15" customHeight="1" x14ac:dyDescent="0.2">
      <c r="AE497" s="279"/>
      <c r="AG497" s="279"/>
      <c r="AI497" s="279"/>
      <c r="AK497" s="279"/>
      <c r="AM497" s="279"/>
      <c r="AO497" s="279"/>
    </row>
    <row r="498" spans="31:41" ht="15" customHeight="1" x14ac:dyDescent="0.2">
      <c r="AE498" s="279"/>
      <c r="AG498" s="279"/>
      <c r="AI498" s="279"/>
      <c r="AK498" s="279"/>
      <c r="AM498" s="279"/>
      <c r="AO498" s="279"/>
    </row>
    <row r="499" spans="31:41" ht="15" customHeight="1" x14ac:dyDescent="0.2">
      <c r="AE499" s="279"/>
      <c r="AG499" s="279"/>
      <c r="AI499" s="279"/>
      <c r="AK499" s="279"/>
      <c r="AM499" s="279"/>
      <c r="AO499" s="279"/>
    </row>
    <row r="500" spans="31:41" ht="15" customHeight="1" x14ac:dyDescent="0.2">
      <c r="AE500" s="279"/>
      <c r="AG500" s="279"/>
      <c r="AI500" s="279"/>
      <c r="AK500" s="279"/>
      <c r="AM500" s="279"/>
      <c r="AO500" s="279"/>
    </row>
    <row r="501" spans="31:41" ht="15" customHeight="1" x14ac:dyDescent="0.2">
      <c r="AE501" s="279"/>
      <c r="AG501" s="279"/>
      <c r="AI501" s="279"/>
      <c r="AK501" s="279"/>
      <c r="AM501" s="279"/>
      <c r="AO501" s="279"/>
    </row>
    <row r="502" spans="31:41" ht="15" customHeight="1" x14ac:dyDescent="0.2">
      <c r="AE502" s="279"/>
      <c r="AG502" s="279"/>
      <c r="AI502" s="279"/>
      <c r="AK502" s="279"/>
      <c r="AM502" s="279"/>
      <c r="AO502" s="279"/>
    </row>
    <row r="503" spans="31:41" ht="15" customHeight="1" x14ac:dyDescent="0.2">
      <c r="AE503" s="279"/>
      <c r="AG503" s="279"/>
      <c r="AI503" s="279"/>
      <c r="AK503" s="279"/>
      <c r="AM503" s="279"/>
      <c r="AO503" s="279"/>
    </row>
    <row r="504" spans="31:41" ht="15" customHeight="1" x14ac:dyDescent="0.2">
      <c r="AE504" s="279"/>
      <c r="AG504" s="279"/>
      <c r="AI504" s="279"/>
      <c r="AK504" s="279"/>
      <c r="AM504" s="279"/>
      <c r="AO504" s="279"/>
    </row>
    <row r="505" spans="31:41" ht="15" customHeight="1" x14ac:dyDescent="0.2">
      <c r="AE505" s="279"/>
      <c r="AG505" s="279"/>
      <c r="AI505" s="279"/>
      <c r="AK505" s="279"/>
      <c r="AM505" s="279"/>
      <c r="AO505" s="279"/>
    </row>
    <row r="506" spans="31:41" ht="15" customHeight="1" x14ac:dyDescent="0.2">
      <c r="AE506" s="279"/>
      <c r="AG506" s="279"/>
      <c r="AI506" s="279"/>
      <c r="AK506" s="279"/>
      <c r="AM506" s="279"/>
      <c r="AO506" s="279"/>
    </row>
    <row r="507" spans="31:41" ht="15" customHeight="1" x14ac:dyDescent="0.2">
      <c r="AE507" s="279"/>
      <c r="AG507" s="279"/>
      <c r="AI507" s="279"/>
      <c r="AK507" s="279"/>
      <c r="AM507" s="279"/>
      <c r="AO507" s="279"/>
    </row>
    <row r="508" spans="31:41" ht="15" customHeight="1" x14ac:dyDescent="0.2">
      <c r="AE508" s="279"/>
      <c r="AG508" s="279"/>
      <c r="AI508" s="279"/>
      <c r="AK508" s="279"/>
      <c r="AM508" s="279"/>
      <c r="AO508" s="279"/>
    </row>
    <row r="509" spans="31:41" ht="15" customHeight="1" x14ac:dyDescent="0.2">
      <c r="AE509" s="279"/>
      <c r="AG509" s="279"/>
      <c r="AI509" s="279"/>
      <c r="AK509" s="279"/>
      <c r="AM509" s="279"/>
      <c r="AO509" s="279"/>
    </row>
    <row r="510" spans="31:41" ht="15" customHeight="1" x14ac:dyDescent="0.2">
      <c r="AE510" s="279"/>
      <c r="AG510" s="279"/>
      <c r="AI510" s="279"/>
      <c r="AK510" s="279"/>
      <c r="AM510" s="279"/>
      <c r="AO510" s="279"/>
    </row>
    <row r="511" spans="31:41" ht="15" customHeight="1" x14ac:dyDescent="0.2">
      <c r="AE511" s="279"/>
      <c r="AG511" s="279"/>
      <c r="AI511" s="279"/>
      <c r="AK511" s="279"/>
      <c r="AM511" s="279"/>
      <c r="AO511" s="279"/>
    </row>
    <row r="512" spans="31:41" ht="15" customHeight="1" x14ac:dyDescent="0.2">
      <c r="AE512" s="279"/>
      <c r="AG512" s="279"/>
      <c r="AI512" s="279"/>
      <c r="AK512" s="279"/>
      <c r="AM512" s="279"/>
      <c r="AO512" s="279"/>
    </row>
    <row r="513" spans="31:41" ht="15" customHeight="1" x14ac:dyDescent="0.2">
      <c r="AE513" s="279"/>
      <c r="AG513" s="279"/>
      <c r="AI513" s="279"/>
      <c r="AK513" s="279"/>
      <c r="AM513" s="279"/>
      <c r="AO513" s="279"/>
    </row>
    <row r="514" spans="31:41" ht="15" customHeight="1" x14ac:dyDescent="0.2">
      <c r="AE514" s="279"/>
      <c r="AG514" s="279"/>
      <c r="AI514" s="279"/>
      <c r="AK514" s="279"/>
      <c r="AM514" s="279"/>
      <c r="AO514" s="279"/>
    </row>
    <row r="515" spans="31:41" ht="15" customHeight="1" x14ac:dyDescent="0.2">
      <c r="AE515" s="279"/>
      <c r="AG515" s="279"/>
      <c r="AI515" s="279"/>
      <c r="AK515" s="279"/>
      <c r="AM515" s="279"/>
      <c r="AO515" s="279"/>
    </row>
    <row r="516" spans="31:41" ht="15" customHeight="1" x14ac:dyDescent="0.2">
      <c r="AE516" s="279"/>
      <c r="AG516" s="279"/>
      <c r="AI516" s="279"/>
      <c r="AK516" s="279"/>
      <c r="AM516" s="279"/>
      <c r="AO516" s="279"/>
    </row>
    <row r="517" spans="31:41" ht="15" customHeight="1" x14ac:dyDescent="0.2">
      <c r="AE517" s="279"/>
      <c r="AG517" s="279"/>
      <c r="AI517" s="279"/>
      <c r="AK517" s="279"/>
      <c r="AM517" s="279"/>
      <c r="AO517" s="279"/>
    </row>
    <row r="518" spans="31:41" ht="15" customHeight="1" x14ac:dyDescent="0.2">
      <c r="AE518" s="279"/>
      <c r="AG518" s="279"/>
      <c r="AI518" s="279"/>
      <c r="AK518" s="279"/>
      <c r="AM518" s="279"/>
      <c r="AO518" s="279"/>
    </row>
    <row r="519" spans="31:41" ht="15" customHeight="1" x14ac:dyDescent="0.2">
      <c r="AE519" s="279"/>
      <c r="AG519" s="279"/>
      <c r="AI519" s="279"/>
      <c r="AK519" s="279"/>
      <c r="AM519" s="279"/>
      <c r="AO519" s="279"/>
    </row>
    <row r="520" spans="31:41" ht="15" customHeight="1" x14ac:dyDescent="0.2">
      <c r="AE520" s="279"/>
      <c r="AG520" s="279"/>
      <c r="AI520" s="279"/>
      <c r="AK520" s="279"/>
      <c r="AM520" s="279"/>
      <c r="AO520" s="279"/>
    </row>
    <row r="521" spans="31:41" ht="15" customHeight="1" x14ac:dyDescent="0.2">
      <c r="AE521" s="279"/>
      <c r="AG521" s="279"/>
      <c r="AI521" s="279"/>
      <c r="AK521" s="279"/>
      <c r="AM521" s="279"/>
      <c r="AO521" s="279"/>
    </row>
    <row r="522" spans="31:41" ht="15" customHeight="1" x14ac:dyDescent="0.2">
      <c r="AE522" s="279"/>
      <c r="AG522" s="279"/>
      <c r="AI522" s="279"/>
      <c r="AK522" s="279"/>
      <c r="AM522" s="279"/>
      <c r="AO522" s="279"/>
    </row>
    <row r="523" spans="31:41" ht="15" customHeight="1" x14ac:dyDescent="0.2">
      <c r="AE523" s="279"/>
      <c r="AG523" s="279"/>
      <c r="AI523" s="279"/>
      <c r="AK523" s="279"/>
      <c r="AM523" s="279"/>
      <c r="AO523" s="279"/>
    </row>
    <row r="524" spans="31:41" ht="15" customHeight="1" x14ac:dyDescent="0.2">
      <c r="AE524" s="279"/>
      <c r="AG524" s="279"/>
      <c r="AI524" s="279"/>
      <c r="AK524" s="279"/>
      <c r="AM524" s="279"/>
      <c r="AO524" s="279"/>
    </row>
  </sheetData>
  <mergeCells count="67">
    <mergeCell ref="B161:D161"/>
    <mergeCell ref="E161:F161"/>
    <mergeCell ref="G161:H161"/>
    <mergeCell ref="I161:J161"/>
    <mergeCell ref="C163:C208"/>
    <mergeCell ref="D163:D167"/>
    <mergeCell ref="D168:D175"/>
    <mergeCell ref="D176:D177"/>
    <mergeCell ref="D178:D189"/>
    <mergeCell ref="D190:D208"/>
    <mergeCell ref="E112:F112"/>
    <mergeCell ref="G112:H112"/>
    <mergeCell ref="I112:J112"/>
    <mergeCell ref="C114:C159"/>
    <mergeCell ref="D114:D115"/>
    <mergeCell ref="D116:D123"/>
    <mergeCell ref="D124:D125"/>
    <mergeCell ref="D126:D137"/>
    <mergeCell ref="D138:D159"/>
    <mergeCell ref="D79:D95"/>
    <mergeCell ref="B81:B98"/>
    <mergeCell ref="D96:D110"/>
    <mergeCell ref="B99:B103"/>
    <mergeCell ref="B104:B110"/>
    <mergeCell ref="B112:D112"/>
    <mergeCell ref="E66:F66"/>
    <mergeCell ref="G66:H66"/>
    <mergeCell ref="I66:J66"/>
    <mergeCell ref="B68:B71"/>
    <mergeCell ref="C68:C110"/>
    <mergeCell ref="D68:D69"/>
    <mergeCell ref="D70:D76"/>
    <mergeCell ref="B72:B76"/>
    <mergeCell ref="B77:B79"/>
    <mergeCell ref="D77:D78"/>
    <mergeCell ref="D50:D52"/>
    <mergeCell ref="B51:B55"/>
    <mergeCell ref="D53:D64"/>
    <mergeCell ref="B56:B60"/>
    <mergeCell ref="B61:B64"/>
    <mergeCell ref="B66:D66"/>
    <mergeCell ref="E35:F35"/>
    <mergeCell ref="G35:H35"/>
    <mergeCell ref="I35:J35"/>
    <mergeCell ref="B37:B40"/>
    <mergeCell ref="C37:C64"/>
    <mergeCell ref="D37:D38"/>
    <mergeCell ref="D39:D45"/>
    <mergeCell ref="B41:B45"/>
    <mergeCell ref="B46:B50"/>
    <mergeCell ref="D46:D49"/>
    <mergeCell ref="D15:D33"/>
    <mergeCell ref="B18:B21"/>
    <mergeCell ref="B22:B25"/>
    <mergeCell ref="B26:B29"/>
    <mergeCell ref="B30:B33"/>
    <mergeCell ref="B35:D35"/>
    <mergeCell ref="B2:D2"/>
    <mergeCell ref="E2:F2"/>
    <mergeCell ref="G2:H2"/>
    <mergeCell ref="I2:J2"/>
    <mergeCell ref="B4:B13"/>
    <mergeCell ref="C4:C33"/>
    <mergeCell ref="D4:D5"/>
    <mergeCell ref="D6:D12"/>
    <mergeCell ref="D13:D14"/>
    <mergeCell ref="B14:B17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PAC I e II</vt:lpstr>
      <vt:lpstr>Licenciamento IBAMA</vt:lpstr>
      <vt:lpstr>PNTL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Chantre de Oliveira Azevedo</dc:creator>
  <cp:lastModifiedBy>Luiza Chantre de Oliveira Azevedo</cp:lastModifiedBy>
  <dcterms:created xsi:type="dcterms:W3CDTF">2014-01-28T11:49:24Z</dcterms:created>
  <dcterms:modified xsi:type="dcterms:W3CDTF">2014-03-27T20:29:18Z</dcterms:modified>
</cp:coreProperties>
</file>